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192.168.3.254\分掌\04生徒会部\R８　柔道　北海道大会\2026第76回高体連全道大会(旭川志峯)\01総務\申込案内\作業用\"/>
    </mc:Choice>
  </mc:AlternateContent>
  <xr:revisionPtr revIDLastSave="0" documentId="13_ncr:1_{B3645789-3090-4181-A216-14C074DA02FE}" xr6:coauthVersionLast="47" xr6:coauthVersionMax="47" xr10:uidLastSave="{00000000-0000-0000-0000-000000000000}"/>
  <bookViews>
    <workbookView xWindow="-110" yWindow="-110" windowWidth="19420" windowHeight="10300" tabRatio="754" activeTab="9" xr2:uid="{00000000-000D-0000-FFFF-FFFF00000000}"/>
  </bookViews>
  <sheets>
    <sheet name="女子団体エントリー" sheetId="24" r:id="rId1"/>
    <sheet name="男子団体エントリー" sheetId="23" r:id="rId2"/>
    <sheet name="はじめにお読みください" sheetId="22" r:id="rId3"/>
    <sheet name="入力用紙" sheetId="1" r:id="rId4"/>
    <sheet name="入力用紙 (元データ)" sheetId="19" state="hidden" r:id="rId5"/>
    <sheet name="大会申込書2" sheetId="17" state="hidden" r:id="rId6"/>
    <sheet name="男子変更届" sheetId="8" state="hidden" r:id="rId7"/>
    <sheet name="男子団体書類" sheetId="15" r:id="rId8"/>
    <sheet name="女子変更届" sheetId="9" state="hidden" r:id="rId9"/>
    <sheet name="女子団体書類" sheetId="16" r:id="rId10"/>
    <sheet name="男女個人申込書" sheetId="4" r:id="rId11"/>
    <sheet name="団体男女名票" sheetId="12" r:id="rId12"/>
    <sheet name="男子個票" sheetId="20" r:id="rId13"/>
    <sheet name="女子個票" sheetId="21" r:id="rId14"/>
    <sheet name="集計(当番校用)" sheetId="2" r:id="rId15"/>
    <sheet name="集計(当番校用) (控え)" sheetId="13" state="hidden" r:id="rId16"/>
    <sheet name="個人戦名票" sheetId="14" state="hidden" r:id="rId17"/>
  </sheets>
  <definedNames>
    <definedName name="_xlnm._FilterDatabase" localSheetId="3" hidden="1">入力用紙!$D$44:$D$48</definedName>
    <definedName name="_xlnm._FilterDatabase" localSheetId="4" hidden="1">'入力用紙 (元データ)'!$B$45:$B$49</definedName>
    <definedName name="a">#REF!</definedName>
    <definedName name="_xlnm.Print_Area" localSheetId="13">女子個票!$A$1:$AV$35</definedName>
    <definedName name="_xlnm.Print_Area" localSheetId="0">女子団体エントリー!$A$1:$AP$20</definedName>
    <definedName name="_xlnm.Print_Area" localSheetId="9">女子団体書類!$A$1:$AD$43</definedName>
    <definedName name="_xlnm.Print_Area" localSheetId="11">団体男女名票!$A$1:$L$2</definedName>
    <definedName name="_xlnm.Print_Area" localSheetId="12">男子個票!$A$1:$AV$35</definedName>
    <definedName name="_xlnm.Print_Area" localSheetId="1">男子団体エントリー!$A$1:$AP$20</definedName>
    <definedName name="_xlnm.Print_Area" localSheetId="7">男子団体書類!$A$1:$AP$55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6" l="1"/>
  <c r="A1" i="15"/>
  <c r="C40" i="16"/>
  <c r="S42" i="16"/>
  <c r="E42" i="16"/>
  <c r="L40" i="16"/>
  <c r="H40" i="16"/>
  <c r="Y53" i="15"/>
  <c r="Q53" i="15"/>
  <c r="Q50" i="15"/>
  <c r="AL46" i="15"/>
  <c r="AH46" i="15"/>
  <c r="AC46" i="15"/>
  <c r="A1" i="24"/>
  <c r="Y18" i="24"/>
  <c r="Q18" i="24"/>
  <c r="Q15" i="24"/>
  <c r="AL11" i="24"/>
  <c r="AH11" i="24"/>
  <c r="AC11" i="24"/>
  <c r="AH5" i="24"/>
  <c r="AA5" i="24"/>
  <c r="E5" i="24"/>
  <c r="A3" i="24"/>
  <c r="Q15" i="23"/>
  <c r="Y18" i="23"/>
  <c r="Q18" i="23"/>
  <c r="AH5" i="23"/>
  <c r="AA5" i="23"/>
  <c r="E5" i="23"/>
  <c r="A3" i="23"/>
  <c r="AL11" i="23"/>
  <c r="AH11" i="23"/>
  <c r="AC11" i="23"/>
  <c r="A1" i="23"/>
  <c r="B30" i="4"/>
  <c r="B66" i="4"/>
  <c r="C20" i="16"/>
  <c r="X35" i="16"/>
  <c r="W35" i="16"/>
  <c r="V35" i="16"/>
  <c r="U35" i="16"/>
  <c r="T35" i="16"/>
  <c r="X34" i="16"/>
  <c r="W34" i="16"/>
  <c r="V34" i="16"/>
  <c r="U34" i="16"/>
  <c r="T34" i="16"/>
  <c r="X33" i="16"/>
  <c r="W33" i="16"/>
  <c r="V33" i="16"/>
  <c r="U33" i="16"/>
  <c r="T33" i="16"/>
  <c r="X32" i="16"/>
  <c r="W32" i="16"/>
  <c r="V32" i="16"/>
  <c r="U32" i="16"/>
  <c r="T32" i="16"/>
  <c r="AE42" i="15"/>
  <c r="AB42" i="15"/>
  <c r="Y42" i="15"/>
  <c r="V42" i="15"/>
  <c r="S42" i="15"/>
  <c r="AE41" i="15"/>
  <c r="AB41" i="15"/>
  <c r="Y41" i="15"/>
  <c r="V41" i="15"/>
  <c r="S41" i="15"/>
  <c r="AE40" i="15"/>
  <c r="AB40" i="15"/>
  <c r="Y40" i="15"/>
  <c r="V40" i="15"/>
  <c r="S40" i="15"/>
  <c r="AE39" i="15"/>
  <c r="AB39" i="15"/>
  <c r="Y39" i="15"/>
  <c r="V39" i="15"/>
  <c r="S39" i="15"/>
  <c r="AE38" i="15"/>
  <c r="AB38" i="15"/>
  <c r="Y38" i="15"/>
  <c r="V38" i="15"/>
  <c r="S38" i="15"/>
  <c r="AE37" i="15"/>
  <c r="AB37" i="15"/>
  <c r="Y37" i="15"/>
  <c r="V37" i="15"/>
  <c r="S37" i="15"/>
  <c r="A3" i="4"/>
  <c r="L15" i="16"/>
  <c r="D15" i="16"/>
  <c r="M15" i="15"/>
  <c r="G15" i="15"/>
  <c r="N26" i="4"/>
  <c r="G26" i="4"/>
  <c r="B26" i="4"/>
  <c r="N62" i="4"/>
  <c r="G62" i="4"/>
  <c r="B62" i="4"/>
  <c r="A23" i="1"/>
  <c r="B23" i="1" s="1"/>
  <c r="Y23" i="1"/>
  <c r="Z23" i="1"/>
  <c r="A24" i="1"/>
  <c r="B24" i="1"/>
  <c r="Y24" i="1"/>
  <c r="Z24" i="1" s="1"/>
  <c r="A25" i="1"/>
  <c r="B25" i="1" s="1"/>
  <c r="Y25" i="1"/>
  <c r="Z25" i="1"/>
  <c r="A26" i="1"/>
  <c r="B26" i="1"/>
  <c r="Y26" i="1"/>
  <c r="Z26" i="1"/>
  <c r="A27" i="1"/>
  <c r="B27" i="1" s="1"/>
  <c r="Y27" i="1"/>
  <c r="Z27" i="1"/>
  <c r="A28" i="1"/>
  <c r="B28" i="1"/>
  <c r="Y28" i="1"/>
  <c r="Z28" i="1"/>
  <c r="A29" i="1"/>
  <c r="B29" i="1" s="1"/>
  <c r="Y29" i="1"/>
  <c r="Z29" i="1"/>
  <c r="A30" i="1"/>
  <c r="B30" i="1"/>
  <c r="Y30" i="1"/>
  <c r="Z30" i="1"/>
  <c r="A31" i="1"/>
  <c r="B31" i="1" s="1"/>
  <c r="Y31" i="1"/>
  <c r="Z31" i="1" s="1"/>
  <c r="A32" i="1"/>
  <c r="B32" i="1"/>
  <c r="Y32" i="1"/>
  <c r="Z32" i="1"/>
  <c r="A33" i="1"/>
  <c r="B33" i="1" s="1"/>
  <c r="Y33" i="1"/>
  <c r="Z33" i="1"/>
  <c r="A34" i="1"/>
  <c r="B34" i="1"/>
  <c r="Y34" i="1"/>
  <c r="Z34" i="1"/>
  <c r="A35" i="1"/>
  <c r="B35" i="1" s="1"/>
  <c r="Y35" i="1"/>
  <c r="Z35" i="1"/>
  <c r="A36" i="1"/>
  <c r="B36" i="1"/>
  <c r="Y36" i="1"/>
  <c r="Z36" i="1"/>
  <c r="A37" i="1"/>
  <c r="B37" i="1" s="1"/>
  <c r="Y37" i="1"/>
  <c r="Z37" i="1"/>
  <c r="A38" i="1"/>
  <c r="B38" i="1"/>
  <c r="Y38" i="1"/>
  <c r="Z38" i="1"/>
  <c r="A39" i="1"/>
  <c r="B39" i="1" s="1"/>
  <c r="Y39" i="1"/>
  <c r="Z39" i="1"/>
  <c r="A1" i="17"/>
  <c r="E3" i="17"/>
  <c r="AB3" i="17"/>
  <c r="AI3" i="17"/>
  <c r="G7" i="17"/>
  <c r="N7" i="17"/>
  <c r="T7" i="17"/>
  <c r="W7" i="17"/>
  <c r="Z7" i="17"/>
  <c r="AC7" i="17"/>
  <c r="AF7" i="17"/>
  <c r="G8" i="17"/>
  <c r="N8" i="17"/>
  <c r="T8" i="17"/>
  <c r="W8" i="17"/>
  <c r="Z8" i="17"/>
  <c r="AC8" i="17"/>
  <c r="AF8" i="17"/>
  <c r="G9" i="17"/>
  <c r="N9" i="17"/>
  <c r="T9" i="17"/>
  <c r="W9" i="17"/>
  <c r="Z9" i="17"/>
  <c r="AC9" i="17"/>
  <c r="AF9" i="17"/>
  <c r="G10" i="17"/>
  <c r="N10" i="17"/>
  <c r="T10" i="17"/>
  <c r="W10" i="17"/>
  <c r="Z10" i="17"/>
  <c r="AC10" i="17"/>
  <c r="AF10" i="17"/>
  <c r="G11" i="17"/>
  <c r="N11" i="17"/>
  <c r="T11" i="17"/>
  <c r="W11" i="17"/>
  <c r="Z11" i="17"/>
  <c r="AC11" i="17"/>
  <c r="AF11" i="17"/>
  <c r="G12" i="17"/>
  <c r="N12" i="17"/>
  <c r="T12" i="17"/>
  <c r="W12" i="17"/>
  <c r="Z12" i="17"/>
  <c r="AC12" i="17"/>
  <c r="AF12" i="17"/>
  <c r="G13" i="17"/>
  <c r="N13" i="17"/>
  <c r="T13" i="17"/>
  <c r="W13" i="17"/>
  <c r="Z13" i="17"/>
  <c r="AC13" i="17"/>
  <c r="AF13" i="17"/>
  <c r="G14" i="17"/>
  <c r="N14" i="17"/>
  <c r="T14" i="17"/>
  <c r="B19" i="17"/>
  <c r="R22" i="17"/>
  <c r="R25" i="17"/>
  <c r="Z25" i="17"/>
  <c r="A27" i="17"/>
  <c r="E29" i="17"/>
  <c r="AB29" i="17"/>
  <c r="AI29" i="17"/>
  <c r="B33" i="17"/>
  <c r="G33" i="17"/>
  <c r="N33" i="17"/>
  <c r="T33" i="17"/>
  <c r="W33" i="17"/>
  <c r="Z33" i="17"/>
  <c r="AC33" i="17"/>
  <c r="AF33" i="17"/>
  <c r="B34" i="17"/>
  <c r="G34" i="17"/>
  <c r="N34" i="17"/>
  <c r="T34" i="17"/>
  <c r="W34" i="17"/>
  <c r="Z34" i="17"/>
  <c r="AC34" i="17"/>
  <c r="AF34" i="17"/>
  <c r="B35" i="17"/>
  <c r="G35" i="17"/>
  <c r="N35" i="17"/>
  <c r="T35" i="17"/>
  <c r="W35" i="17"/>
  <c r="Z35" i="17"/>
  <c r="AC35" i="17"/>
  <c r="AF35" i="17"/>
  <c r="B36" i="17"/>
  <c r="G36" i="17"/>
  <c r="N36" i="17"/>
  <c r="T36" i="17"/>
  <c r="W36" i="17"/>
  <c r="Z36" i="17"/>
  <c r="AC36" i="17"/>
  <c r="AF36" i="17"/>
  <c r="B37" i="17"/>
  <c r="G37" i="17"/>
  <c r="N37" i="17"/>
  <c r="T37" i="17"/>
  <c r="W37" i="17"/>
  <c r="Z37" i="17"/>
  <c r="AC37" i="17"/>
  <c r="AF37" i="17"/>
  <c r="B38" i="17"/>
  <c r="G38" i="17"/>
  <c r="N38" i="17"/>
  <c r="T38" i="17"/>
  <c r="W38" i="17"/>
  <c r="Z38" i="17"/>
  <c r="AC38" i="17"/>
  <c r="AF38" i="17"/>
  <c r="B39" i="17"/>
  <c r="G39" i="17"/>
  <c r="N39" i="17"/>
  <c r="T39" i="17"/>
  <c r="W39" i="17"/>
  <c r="Z39" i="17"/>
  <c r="AC39" i="17"/>
  <c r="AF39" i="17"/>
  <c r="B40" i="17"/>
  <c r="G40" i="17"/>
  <c r="N40" i="17"/>
  <c r="T40" i="17"/>
  <c r="W40" i="17"/>
  <c r="Z40" i="17"/>
  <c r="AC40" i="17"/>
  <c r="AF40" i="17"/>
  <c r="B41" i="17"/>
  <c r="G41" i="17"/>
  <c r="N41" i="17"/>
  <c r="T41" i="17"/>
  <c r="W41" i="17"/>
  <c r="Z41" i="17"/>
  <c r="AC41" i="17"/>
  <c r="AF41" i="17"/>
  <c r="B42" i="17"/>
  <c r="G42" i="17"/>
  <c r="N42" i="17"/>
  <c r="T42" i="17"/>
  <c r="W42" i="17"/>
  <c r="Z42" i="17"/>
  <c r="AC42" i="17"/>
  <c r="AF42" i="17"/>
  <c r="B43" i="17"/>
  <c r="G43" i="17"/>
  <c r="N43" i="17"/>
  <c r="T43" i="17"/>
  <c r="W43" i="17"/>
  <c r="Z43" i="17"/>
  <c r="AC43" i="17"/>
  <c r="AF43" i="17"/>
  <c r="B44" i="17"/>
  <c r="G44" i="17"/>
  <c r="N44" i="17"/>
  <c r="T44" i="17"/>
  <c r="W44" i="17"/>
  <c r="Z44" i="17"/>
  <c r="AC44" i="17"/>
  <c r="AF44" i="17"/>
  <c r="B45" i="17"/>
  <c r="G45" i="17"/>
  <c r="N45" i="17"/>
  <c r="T45" i="17"/>
  <c r="W45" i="17"/>
  <c r="Z45" i="17"/>
  <c r="AC45" i="17"/>
  <c r="AF45" i="17"/>
  <c r="B46" i="17"/>
  <c r="G46" i="17"/>
  <c r="N46" i="17"/>
  <c r="T46" i="17"/>
  <c r="W46" i="17"/>
  <c r="Z46" i="17"/>
  <c r="AC46" i="17"/>
  <c r="AF46" i="17"/>
  <c r="B47" i="17"/>
  <c r="G47" i="17"/>
  <c r="N47" i="17"/>
  <c r="T47" i="17"/>
  <c r="W47" i="17"/>
  <c r="Z47" i="17"/>
  <c r="AC47" i="17"/>
  <c r="AF47" i="17"/>
  <c r="B48" i="17"/>
  <c r="G48" i="17"/>
  <c r="N48" i="17"/>
  <c r="T48" i="17"/>
  <c r="W48" i="17"/>
  <c r="Z48" i="17"/>
  <c r="AC48" i="17"/>
  <c r="AF48" i="17"/>
  <c r="B49" i="17"/>
  <c r="G49" i="17"/>
  <c r="N49" i="17"/>
  <c r="T49" i="17"/>
  <c r="W49" i="17"/>
  <c r="Z49" i="17"/>
  <c r="AC49" i="17"/>
  <c r="AF49" i="17"/>
  <c r="B54" i="17"/>
  <c r="R57" i="17"/>
  <c r="R60" i="17"/>
  <c r="Z60" i="17"/>
  <c r="A62" i="17"/>
  <c r="E64" i="17"/>
  <c r="AB64" i="17"/>
  <c r="AI64" i="17"/>
  <c r="G68" i="17"/>
  <c r="N68" i="17"/>
  <c r="T68" i="17"/>
  <c r="W68" i="17"/>
  <c r="Z68" i="17"/>
  <c r="AC68" i="17"/>
  <c r="AF68" i="17"/>
  <c r="G69" i="17"/>
  <c r="N69" i="17"/>
  <c r="T69" i="17"/>
  <c r="W69" i="17"/>
  <c r="Z69" i="17"/>
  <c r="AC69" i="17"/>
  <c r="AF69" i="17"/>
  <c r="G70" i="17"/>
  <c r="N70" i="17"/>
  <c r="T70" i="17"/>
  <c r="W70" i="17"/>
  <c r="Z70" i="17"/>
  <c r="AC70" i="17"/>
  <c r="AF70" i="17"/>
  <c r="G71" i="17"/>
  <c r="N71" i="17"/>
  <c r="T71" i="17"/>
  <c r="W71" i="17"/>
  <c r="Z71" i="17"/>
  <c r="AC71" i="17"/>
  <c r="AF71" i="17"/>
  <c r="G72" i="17"/>
  <c r="N72" i="17"/>
  <c r="T72" i="17"/>
  <c r="W72" i="17"/>
  <c r="Z72" i="17"/>
  <c r="AC72" i="17"/>
  <c r="AF72" i="17"/>
  <c r="G73" i="17"/>
  <c r="N73" i="17"/>
  <c r="T73" i="17"/>
  <c r="B77" i="17"/>
  <c r="G77" i="17"/>
  <c r="N77" i="17"/>
  <c r="T77" i="17"/>
  <c r="W77" i="17"/>
  <c r="Z77" i="17"/>
  <c r="AC77" i="17"/>
  <c r="AF77" i="17"/>
  <c r="B78" i="17"/>
  <c r="G78" i="17"/>
  <c r="N78" i="17"/>
  <c r="T78" i="17"/>
  <c r="W78" i="17"/>
  <c r="Z78" i="17"/>
  <c r="AC78" i="17"/>
  <c r="AF78" i="17"/>
  <c r="B79" i="17"/>
  <c r="G79" i="17"/>
  <c r="N79" i="17"/>
  <c r="T79" i="17"/>
  <c r="W79" i="17"/>
  <c r="Z79" i="17"/>
  <c r="AC79" i="17"/>
  <c r="AF79" i="17"/>
  <c r="B80" i="17"/>
  <c r="G80" i="17"/>
  <c r="N80" i="17"/>
  <c r="T80" i="17"/>
  <c r="W80" i="17"/>
  <c r="Z80" i="17"/>
  <c r="AC80" i="17"/>
  <c r="AF80" i="17"/>
  <c r="B81" i="17"/>
  <c r="G81" i="17"/>
  <c r="N81" i="17"/>
  <c r="T81" i="17"/>
  <c r="W81" i="17"/>
  <c r="Z81" i="17"/>
  <c r="AC81" i="17"/>
  <c r="AF81" i="17"/>
  <c r="B82" i="17"/>
  <c r="G82" i="17"/>
  <c r="N82" i="17"/>
  <c r="T82" i="17"/>
  <c r="W82" i="17"/>
  <c r="Z82" i="17"/>
  <c r="AC82" i="17"/>
  <c r="AF82" i="17"/>
  <c r="B83" i="17"/>
  <c r="G83" i="17"/>
  <c r="N83" i="17"/>
  <c r="T83" i="17"/>
  <c r="W83" i="17"/>
  <c r="Z83" i="17"/>
  <c r="AC83" i="17"/>
  <c r="AF83" i="17"/>
  <c r="B84" i="17"/>
  <c r="G84" i="17"/>
  <c r="N84" i="17"/>
  <c r="T84" i="17"/>
  <c r="W84" i="17"/>
  <c r="Z84" i="17"/>
  <c r="AC84" i="17"/>
  <c r="AF84" i="17"/>
  <c r="B85" i="17"/>
  <c r="G85" i="17"/>
  <c r="N85" i="17"/>
  <c r="T85" i="17"/>
  <c r="W85" i="17"/>
  <c r="Z85" i="17"/>
  <c r="AC85" i="17"/>
  <c r="AF85" i="17"/>
  <c r="B86" i="17"/>
  <c r="G86" i="17"/>
  <c r="N86" i="17"/>
  <c r="T86" i="17"/>
  <c r="W86" i="17"/>
  <c r="Z86" i="17"/>
  <c r="AC86" i="17"/>
  <c r="AF86" i="17"/>
  <c r="B87" i="17"/>
  <c r="G87" i="17"/>
  <c r="N87" i="17"/>
  <c r="T87" i="17"/>
  <c r="W87" i="17"/>
  <c r="Z87" i="17"/>
  <c r="AC87" i="17"/>
  <c r="AF87" i="17"/>
  <c r="B88" i="17"/>
  <c r="G88" i="17"/>
  <c r="N88" i="17"/>
  <c r="T88" i="17"/>
  <c r="W88" i="17"/>
  <c r="Z88" i="17"/>
  <c r="AC88" i="17"/>
  <c r="AF88" i="17"/>
  <c r="B92" i="17"/>
  <c r="R95" i="17"/>
  <c r="R98" i="17"/>
  <c r="Z98" i="17"/>
  <c r="A2" i="8"/>
  <c r="E6" i="8"/>
  <c r="U6" i="8"/>
  <c r="E24" i="8"/>
  <c r="R24" i="8"/>
  <c r="A3" i="15"/>
  <c r="E5" i="15"/>
  <c r="AA5" i="15"/>
  <c r="AH5" i="15"/>
  <c r="G9" i="15"/>
  <c r="M9" i="15"/>
  <c r="S9" i="15"/>
  <c r="V9" i="15"/>
  <c r="Y9" i="15"/>
  <c r="AB9" i="15"/>
  <c r="AE9" i="15"/>
  <c r="G10" i="15"/>
  <c r="M10" i="15"/>
  <c r="S10" i="15"/>
  <c r="V10" i="15"/>
  <c r="Y10" i="15"/>
  <c r="AB10" i="15"/>
  <c r="AE10" i="15"/>
  <c r="G11" i="15"/>
  <c r="M11" i="15"/>
  <c r="S11" i="15"/>
  <c r="V11" i="15"/>
  <c r="Y11" i="15"/>
  <c r="AB11" i="15"/>
  <c r="AE11" i="15"/>
  <c r="G12" i="15"/>
  <c r="M12" i="15"/>
  <c r="S12" i="15"/>
  <c r="V12" i="15"/>
  <c r="Y12" i="15"/>
  <c r="AB12" i="15"/>
  <c r="AE12" i="15"/>
  <c r="G13" i="15"/>
  <c r="M13" i="15"/>
  <c r="S13" i="15"/>
  <c r="V13" i="15"/>
  <c r="Y13" i="15"/>
  <c r="AB13" i="15"/>
  <c r="AE13" i="15"/>
  <c r="G14" i="15"/>
  <c r="M14" i="15"/>
  <c r="S14" i="15"/>
  <c r="V14" i="15"/>
  <c r="Y14" i="15"/>
  <c r="AB14" i="15"/>
  <c r="AE14" i="15"/>
  <c r="AC19" i="15"/>
  <c r="AH19" i="15"/>
  <c r="AL19" i="15"/>
  <c r="A29" i="15"/>
  <c r="A32" i="15"/>
  <c r="E34" i="15"/>
  <c r="AA34" i="15"/>
  <c r="AH34" i="15"/>
  <c r="A37" i="15"/>
  <c r="G37" i="15"/>
  <c r="M37" i="15"/>
  <c r="A38" i="15"/>
  <c r="G38" i="15"/>
  <c r="M38" i="15"/>
  <c r="A39" i="15"/>
  <c r="G39" i="15"/>
  <c r="M39" i="15"/>
  <c r="A40" i="15"/>
  <c r="G40" i="15"/>
  <c r="M40" i="15"/>
  <c r="A41" i="15"/>
  <c r="G41" i="15"/>
  <c r="M41" i="15"/>
  <c r="A42" i="15"/>
  <c r="G42" i="15"/>
  <c r="M42" i="15"/>
  <c r="A2" i="9"/>
  <c r="E5" i="9"/>
  <c r="W5" i="9"/>
  <c r="E28" i="9"/>
  <c r="S28" i="9"/>
  <c r="B5" i="16"/>
  <c r="J5" i="16"/>
  <c r="X5" i="16"/>
  <c r="D11" i="16"/>
  <c r="L11" i="16"/>
  <c r="T11" i="16"/>
  <c r="U11" i="16"/>
  <c r="V11" i="16"/>
  <c r="W11" i="16"/>
  <c r="X11" i="16"/>
  <c r="D12" i="16"/>
  <c r="L12" i="16"/>
  <c r="T12" i="16"/>
  <c r="U12" i="16"/>
  <c r="V12" i="16"/>
  <c r="W12" i="16"/>
  <c r="X12" i="16"/>
  <c r="D13" i="16"/>
  <c r="L13" i="16"/>
  <c r="T13" i="16"/>
  <c r="U13" i="16"/>
  <c r="V13" i="16"/>
  <c r="W13" i="16"/>
  <c r="X13" i="16"/>
  <c r="D14" i="16"/>
  <c r="L14" i="16"/>
  <c r="T14" i="16"/>
  <c r="U14" i="16"/>
  <c r="V14" i="16"/>
  <c r="W14" i="16"/>
  <c r="X14" i="16"/>
  <c r="H20" i="16"/>
  <c r="L20" i="16"/>
  <c r="E22" i="16"/>
  <c r="S22" i="16"/>
  <c r="A24" i="16"/>
  <c r="B27" i="16"/>
  <c r="J27" i="16"/>
  <c r="X27" i="16"/>
  <c r="A32" i="16"/>
  <c r="D32" i="16"/>
  <c r="L32" i="16"/>
  <c r="A33" i="16"/>
  <c r="D33" i="16"/>
  <c r="L33" i="16"/>
  <c r="A34" i="16"/>
  <c r="D34" i="16"/>
  <c r="L34" i="16"/>
  <c r="A35" i="16"/>
  <c r="D35" i="16"/>
  <c r="L35" i="16"/>
  <c r="A1" i="4"/>
  <c r="E5" i="4"/>
  <c r="AB5" i="4"/>
  <c r="AI5" i="4"/>
  <c r="B9" i="4"/>
  <c r="G9" i="4"/>
  <c r="N9" i="4"/>
  <c r="T9" i="4"/>
  <c r="W9" i="4"/>
  <c r="Z9" i="4"/>
  <c r="AC9" i="4"/>
  <c r="AF9" i="4"/>
  <c r="B10" i="4"/>
  <c r="G10" i="4"/>
  <c r="N10" i="4"/>
  <c r="T10" i="4"/>
  <c r="W10" i="4"/>
  <c r="Z10" i="4"/>
  <c r="AC10" i="4"/>
  <c r="AF10" i="4"/>
  <c r="B11" i="4"/>
  <c r="G11" i="4"/>
  <c r="N11" i="4"/>
  <c r="T11" i="4"/>
  <c r="W11" i="4"/>
  <c r="Z11" i="4"/>
  <c r="AC11" i="4"/>
  <c r="AF11" i="4"/>
  <c r="B12" i="4"/>
  <c r="G12" i="4"/>
  <c r="N12" i="4"/>
  <c r="T12" i="4"/>
  <c r="W12" i="4"/>
  <c r="Z12" i="4"/>
  <c r="AC12" i="4"/>
  <c r="AF12" i="4"/>
  <c r="B13" i="4"/>
  <c r="G13" i="4"/>
  <c r="N13" i="4"/>
  <c r="T13" i="4"/>
  <c r="W13" i="4"/>
  <c r="Z13" i="4"/>
  <c r="AC13" i="4"/>
  <c r="AF13" i="4"/>
  <c r="B14" i="4"/>
  <c r="G14" i="4"/>
  <c r="N14" i="4"/>
  <c r="T14" i="4"/>
  <c r="W14" i="4"/>
  <c r="Z14" i="4"/>
  <c r="AC14" i="4"/>
  <c r="AF14" i="4"/>
  <c r="B15" i="4"/>
  <c r="G15" i="4"/>
  <c r="N15" i="4"/>
  <c r="T15" i="4"/>
  <c r="W15" i="4"/>
  <c r="Z15" i="4"/>
  <c r="AC15" i="4"/>
  <c r="AF15" i="4"/>
  <c r="B16" i="4"/>
  <c r="G16" i="4"/>
  <c r="N16" i="4"/>
  <c r="T16" i="4"/>
  <c r="W16" i="4"/>
  <c r="Z16" i="4"/>
  <c r="AC16" i="4"/>
  <c r="AF16" i="4"/>
  <c r="B17" i="4"/>
  <c r="G17" i="4"/>
  <c r="N17" i="4"/>
  <c r="T17" i="4"/>
  <c r="W17" i="4"/>
  <c r="Z17" i="4"/>
  <c r="AC17" i="4"/>
  <c r="AF17" i="4"/>
  <c r="B18" i="4"/>
  <c r="G18" i="4"/>
  <c r="N18" i="4"/>
  <c r="T18" i="4"/>
  <c r="W18" i="4"/>
  <c r="Z18" i="4"/>
  <c r="AC18" i="4"/>
  <c r="AF18" i="4"/>
  <c r="B19" i="4"/>
  <c r="G19" i="4"/>
  <c r="N19" i="4"/>
  <c r="T19" i="4"/>
  <c r="W19" i="4"/>
  <c r="Z19" i="4"/>
  <c r="AC19" i="4"/>
  <c r="AF19" i="4"/>
  <c r="B20" i="4"/>
  <c r="G20" i="4"/>
  <c r="N20" i="4"/>
  <c r="T20" i="4"/>
  <c r="W20" i="4"/>
  <c r="Z20" i="4"/>
  <c r="AC20" i="4"/>
  <c r="AF20" i="4"/>
  <c r="B21" i="4"/>
  <c r="G21" i="4"/>
  <c r="N21" i="4"/>
  <c r="T21" i="4"/>
  <c r="W21" i="4"/>
  <c r="Z21" i="4"/>
  <c r="AC21" i="4"/>
  <c r="AF21" i="4"/>
  <c r="B22" i="4"/>
  <c r="G22" i="4"/>
  <c r="N22" i="4"/>
  <c r="T22" i="4"/>
  <c r="W22" i="4"/>
  <c r="Z22" i="4"/>
  <c r="AC22" i="4"/>
  <c r="AF22" i="4"/>
  <c r="B23" i="4"/>
  <c r="G23" i="4"/>
  <c r="N23" i="4"/>
  <c r="T23" i="4"/>
  <c r="W23" i="4"/>
  <c r="Z23" i="4"/>
  <c r="AC23" i="4"/>
  <c r="AF23" i="4"/>
  <c r="B24" i="4"/>
  <c r="G24" i="4"/>
  <c r="N24" i="4"/>
  <c r="T24" i="4"/>
  <c r="W24" i="4"/>
  <c r="Z24" i="4"/>
  <c r="AC24" i="4"/>
  <c r="AF24" i="4"/>
  <c r="B25" i="4"/>
  <c r="G25" i="4"/>
  <c r="N25" i="4"/>
  <c r="T25" i="4"/>
  <c r="W25" i="4"/>
  <c r="Z25" i="4"/>
  <c r="AC25" i="4"/>
  <c r="AF25" i="4"/>
  <c r="G30" i="4"/>
  <c r="K30" i="4"/>
  <c r="R33" i="4"/>
  <c r="R36" i="4"/>
  <c r="Z36" i="4"/>
  <c r="A38" i="4"/>
  <c r="A40" i="4"/>
  <c r="E42" i="4"/>
  <c r="AB42" i="4"/>
  <c r="AI42" i="4"/>
  <c r="B45" i="4"/>
  <c r="G45" i="4"/>
  <c r="N45" i="4"/>
  <c r="T45" i="4"/>
  <c r="W45" i="4"/>
  <c r="Z45" i="4"/>
  <c r="AC45" i="4"/>
  <c r="AF45" i="4"/>
  <c r="B46" i="4"/>
  <c r="G46" i="4"/>
  <c r="N46" i="4"/>
  <c r="T46" i="4"/>
  <c r="W46" i="4"/>
  <c r="Z46" i="4"/>
  <c r="AC46" i="4"/>
  <c r="AF46" i="4"/>
  <c r="B47" i="4"/>
  <c r="G47" i="4"/>
  <c r="N47" i="4"/>
  <c r="T47" i="4"/>
  <c r="W47" i="4"/>
  <c r="Z47" i="4"/>
  <c r="AC47" i="4"/>
  <c r="AF47" i="4"/>
  <c r="B48" i="4"/>
  <c r="G48" i="4"/>
  <c r="N48" i="4"/>
  <c r="T48" i="4"/>
  <c r="W48" i="4"/>
  <c r="Z48" i="4"/>
  <c r="AC48" i="4"/>
  <c r="AF48" i="4"/>
  <c r="B49" i="4"/>
  <c r="G49" i="4"/>
  <c r="N49" i="4"/>
  <c r="T49" i="4"/>
  <c r="W49" i="4"/>
  <c r="Z49" i="4"/>
  <c r="AC49" i="4"/>
  <c r="AF49" i="4"/>
  <c r="B50" i="4"/>
  <c r="G50" i="4"/>
  <c r="N50" i="4"/>
  <c r="T50" i="4"/>
  <c r="W50" i="4"/>
  <c r="Z50" i="4"/>
  <c r="AC50" i="4"/>
  <c r="AF50" i="4"/>
  <c r="B51" i="4"/>
  <c r="G51" i="4"/>
  <c r="N51" i="4"/>
  <c r="T51" i="4"/>
  <c r="W51" i="4"/>
  <c r="Z51" i="4"/>
  <c r="AC51" i="4"/>
  <c r="AF51" i="4"/>
  <c r="B52" i="4"/>
  <c r="G52" i="4"/>
  <c r="N52" i="4"/>
  <c r="T52" i="4"/>
  <c r="W52" i="4"/>
  <c r="Z52" i="4"/>
  <c r="AC52" i="4"/>
  <c r="AF52" i="4"/>
  <c r="B53" i="4"/>
  <c r="G53" i="4"/>
  <c r="N53" i="4"/>
  <c r="T53" i="4"/>
  <c r="W53" i="4"/>
  <c r="Z53" i="4"/>
  <c r="AC53" i="4"/>
  <c r="AF53" i="4"/>
  <c r="B54" i="4"/>
  <c r="G54" i="4"/>
  <c r="N54" i="4"/>
  <c r="T54" i="4"/>
  <c r="W54" i="4"/>
  <c r="Z54" i="4"/>
  <c r="AC54" i="4"/>
  <c r="AF54" i="4"/>
  <c r="B55" i="4"/>
  <c r="G55" i="4"/>
  <c r="N55" i="4"/>
  <c r="T55" i="4"/>
  <c r="W55" i="4"/>
  <c r="Z55" i="4"/>
  <c r="AC55" i="4"/>
  <c r="AF55" i="4"/>
  <c r="B56" i="4"/>
  <c r="G56" i="4"/>
  <c r="N56" i="4"/>
  <c r="T56" i="4"/>
  <c r="W56" i="4"/>
  <c r="Z56" i="4"/>
  <c r="AC56" i="4"/>
  <c r="AF56" i="4"/>
  <c r="B57" i="4"/>
  <c r="G57" i="4"/>
  <c r="N57" i="4"/>
  <c r="T57" i="4"/>
  <c r="W57" i="4"/>
  <c r="Z57" i="4"/>
  <c r="AC57" i="4"/>
  <c r="AF57" i="4"/>
  <c r="B58" i="4"/>
  <c r="G58" i="4"/>
  <c r="N58" i="4"/>
  <c r="T58" i="4"/>
  <c r="W58" i="4"/>
  <c r="Z58" i="4"/>
  <c r="AC58" i="4"/>
  <c r="AF58" i="4"/>
  <c r="B59" i="4"/>
  <c r="G59" i="4"/>
  <c r="N59" i="4"/>
  <c r="T59" i="4"/>
  <c r="W59" i="4"/>
  <c r="Z59" i="4"/>
  <c r="AC59" i="4"/>
  <c r="AF59" i="4"/>
  <c r="B60" i="4"/>
  <c r="G60" i="4"/>
  <c r="N60" i="4"/>
  <c r="T60" i="4"/>
  <c r="W60" i="4"/>
  <c r="Z60" i="4"/>
  <c r="AC60" i="4"/>
  <c r="AF60" i="4"/>
  <c r="B61" i="4"/>
  <c r="G61" i="4"/>
  <c r="N61" i="4"/>
  <c r="T61" i="4"/>
  <c r="W61" i="4"/>
  <c r="Z61" i="4"/>
  <c r="AC61" i="4"/>
  <c r="AF61" i="4"/>
  <c r="G66" i="4"/>
  <c r="K66" i="4"/>
  <c r="R68" i="4"/>
  <c r="R71" i="4"/>
  <c r="Z71" i="4"/>
  <c r="A1" i="12"/>
  <c r="B1" i="12"/>
  <c r="C1" i="12"/>
  <c r="D1" i="12"/>
  <c r="E1" i="12"/>
  <c r="F1" i="12"/>
  <c r="G1" i="12"/>
  <c r="H1" i="12"/>
  <c r="I1" i="12"/>
  <c r="J1" i="12"/>
  <c r="K1" i="12"/>
  <c r="L1" i="12"/>
  <c r="M1" i="12"/>
  <c r="B2" i="12"/>
  <c r="C2" i="12"/>
  <c r="D2" i="12"/>
  <c r="E2" i="12"/>
  <c r="F2" i="12"/>
  <c r="G2" i="12"/>
  <c r="I2" i="12"/>
  <c r="J2" i="12"/>
  <c r="K2" i="12"/>
  <c r="L2" i="12"/>
  <c r="A1" i="20"/>
  <c r="Q1" i="20"/>
  <c r="AG1" i="20"/>
  <c r="A3" i="20"/>
  <c r="Q3" i="20"/>
  <c r="AG3" i="20"/>
  <c r="A35" i="20"/>
  <c r="Q35" i="20"/>
  <c r="AG35" i="20"/>
  <c r="A1" i="21"/>
  <c r="Q1" i="21"/>
  <c r="AG1" i="21"/>
  <c r="A3" i="21"/>
  <c r="Q3" i="21"/>
  <c r="AG3" i="21"/>
  <c r="A35" i="21"/>
  <c r="Q35" i="21"/>
  <c r="AG35" i="21"/>
  <c r="C1" i="2"/>
  <c r="D1" i="2"/>
  <c r="B1" i="2" s="1"/>
  <c r="E1" i="2"/>
  <c r="F1" i="2"/>
  <c r="I1" i="2"/>
  <c r="J1" i="2"/>
  <c r="K1" i="2"/>
  <c r="L1" i="2"/>
  <c r="M1" i="2"/>
  <c r="N1" i="2"/>
  <c r="O1" i="2"/>
  <c r="P1" i="2"/>
  <c r="Q1" i="2"/>
  <c r="R1" i="2"/>
  <c r="S1" i="2"/>
  <c r="T1" i="2"/>
  <c r="U1" i="2"/>
  <c r="V1" i="2"/>
  <c r="W1" i="2"/>
  <c r="C2" i="2"/>
  <c r="D2" i="2"/>
  <c r="B2" i="2" s="1"/>
  <c r="E2" i="2"/>
  <c r="F2" i="2"/>
  <c r="I2" i="2"/>
  <c r="J2" i="2"/>
  <c r="K2" i="2"/>
  <c r="L2" i="2"/>
  <c r="M2" i="2"/>
  <c r="N2" i="2"/>
  <c r="O2" i="2"/>
  <c r="P2" i="2"/>
  <c r="Q2" i="2"/>
  <c r="R2" i="2"/>
  <c r="S2" i="2"/>
  <c r="T2" i="2"/>
  <c r="U2" i="2"/>
  <c r="V2" i="2"/>
  <c r="W2" i="2"/>
  <c r="C3" i="2"/>
  <c r="D3" i="2"/>
  <c r="B3" i="2" s="1"/>
  <c r="E3" i="2"/>
  <c r="F3" i="2"/>
  <c r="I3" i="2"/>
  <c r="J3" i="2"/>
  <c r="K3" i="2"/>
  <c r="L3" i="2"/>
  <c r="M3" i="2"/>
  <c r="N3" i="2"/>
  <c r="O3" i="2"/>
  <c r="P3" i="2"/>
  <c r="Q3" i="2"/>
  <c r="R3" i="2"/>
  <c r="S3" i="2"/>
  <c r="T3" i="2"/>
  <c r="U3" i="2"/>
  <c r="V3" i="2"/>
  <c r="W3" i="2"/>
  <c r="C4" i="2"/>
  <c r="D4" i="2"/>
  <c r="B4" i="2" s="1"/>
  <c r="E4" i="2"/>
  <c r="F4" i="2"/>
  <c r="I4" i="2"/>
  <c r="J4" i="2"/>
  <c r="K4" i="2"/>
  <c r="L4" i="2"/>
  <c r="M4" i="2"/>
  <c r="N4" i="2"/>
  <c r="O4" i="2"/>
  <c r="P4" i="2"/>
  <c r="Q4" i="2"/>
  <c r="R4" i="2"/>
  <c r="S4" i="2"/>
  <c r="T4" i="2"/>
  <c r="U4" i="2"/>
  <c r="V4" i="2"/>
  <c r="W4" i="2"/>
  <c r="C5" i="2"/>
  <c r="D5" i="2"/>
  <c r="B5" i="2" s="1"/>
  <c r="E5" i="2"/>
  <c r="F5" i="2"/>
  <c r="I5" i="2"/>
  <c r="J5" i="2"/>
  <c r="K5" i="2"/>
  <c r="L5" i="2"/>
  <c r="M5" i="2"/>
  <c r="N5" i="2"/>
  <c r="O5" i="2"/>
  <c r="P5" i="2"/>
  <c r="Q5" i="2"/>
  <c r="R5" i="2"/>
  <c r="S5" i="2"/>
  <c r="T5" i="2"/>
  <c r="U5" i="2"/>
  <c r="V5" i="2"/>
  <c r="W5" i="2"/>
  <c r="C6" i="2"/>
  <c r="D6" i="2"/>
  <c r="B6" i="2" s="1"/>
  <c r="E6" i="2"/>
  <c r="F6" i="2"/>
  <c r="I6" i="2"/>
  <c r="J6" i="2"/>
  <c r="K6" i="2"/>
  <c r="L6" i="2"/>
  <c r="M6" i="2"/>
  <c r="N6" i="2"/>
  <c r="O6" i="2"/>
  <c r="P6" i="2"/>
  <c r="Q6" i="2"/>
  <c r="R6" i="2"/>
  <c r="S6" i="2"/>
  <c r="T6" i="2"/>
  <c r="U6" i="2"/>
  <c r="V6" i="2"/>
  <c r="W6" i="2"/>
  <c r="C7" i="2"/>
  <c r="D7" i="2"/>
  <c r="B7" i="2" s="1"/>
  <c r="E7" i="2"/>
  <c r="F7" i="2"/>
  <c r="J7" i="2"/>
  <c r="K7" i="2"/>
  <c r="L7" i="2"/>
  <c r="M7" i="2"/>
  <c r="N7" i="2"/>
  <c r="O7" i="2"/>
  <c r="P7" i="2"/>
  <c r="Q7" i="2"/>
  <c r="R7" i="2"/>
  <c r="S7" i="2"/>
  <c r="T7" i="2"/>
  <c r="U7" i="2"/>
  <c r="V7" i="2"/>
  <c r="W7" i="2"/>
  <c r="C8" i="2"/>
  <c r="D8" i="2"/>
  <c r="B8" i="2" s="1"/>
  <c r="E8" i="2"/>
  <c r="F8" i="2"/>
  <c r="I8" i="2"/>
  <c r="J8" i="2"/>
  <c r="K8" i="2"/>
  <c r="L8" i="2"/>
  <c r="M8" i="2"/>
  <c r="N8" i="2"/>
  <c r="O8" i="2"/>
  <c r="P8" i="2"/>
  <c r="Q8" i="2"/>
  <c r="R8" i="2"/>
  <c r="S8" i="2"/>
  <c r="T8" i="2"/>
  <c r="U8" i="2"/>
  <c r="V8" i="2"/>
  <c r="W8" i="2"/>
  <c r="C9" i="2"/>
  <c r="D9" i="2"/>
  <c r="B9" i="2" s="1"/>
  <c r="E9" i="2"/>
  <c r="F9" i="2"/>
  <c r="I9" i="2"/>
  <c r="J9" i="2"/>
  <c r="K9" i="2"/>
  <c r="L9" i="2"/>
  <c r="M9" i="2"/>
  <c r="N9" i="2"/>
  <c r="O9" i="2"/>
  <c r="P9" i="2"/>
  <c r="Q9" i="2"/>
  <c r="R9" i="2"/>
  <c r="S9" i="2"/>
  <c r="T9" i="2"/>
  <c r="U9" i="2"/>
  <c r="V9" i="2"/>
  <c r="W9" i="2"/>
  <c r="C10" i="2"/>
  <c r="D10" i="2"/>
  <c r="B10" i="2" s="1"/>
  <c r="E10" i="2"/>
  <c r="F10" i="2"/>
  <c r="I10" i="2"/>
  <c r="J10" i="2"/>
  <c r="K10" i="2"/>
  <c r="L10" i="2"/>
  <c r="M10" i="2"/>
  <c r="N10" i="2"/>
  <c r="O10" i="2"/>
  <c r="P10" i="2"/>
  <c r="Q10" i="2"/>
  <c r="R10" i="2"/>
  <c r="S10" i="2"/>
  <c r="T10" i="2"/>
  <c r="U10" i="2"/>
  <c r="V10" i="2"/>
  <c r="W10" i="2"/>
  <c r="C11" i="2"/>
  <c r="D11" i="2"/>
  <c r="B11" i="2" s="1"/>
  <c r="E11" i="2"/>
  <c r="F11" i="2"/>
  <c r="I11" i="2"/>
  <c r="J11" i="2"/>
  <c r="K11" i="2"/>
  <c r="L11" i="2"/>
  <c r="M11" i="2"/>
  <c r="N11" i="2"/>
  <c r="O11" i="2"/>
  <c r="P11" i="2"/>
  <c r="Q11" i="2"/>
  <c r="R11" i="2"/>
  <c r="S11" i="2"/>
  <c r="T11" i="2"/>
  <c r="U11" i="2"/>
  <c r="V11" i="2"/>
  <c r="W11" i="2"/>
  <c r="C12" i="2"/>
  <c r="D12" i="2"/>
  <c r="B12" i="2" s="1"/>
  <c r="E12" i="2"/>
  <c r="F12" i="2"/>
  <c r="I12" i="2"/>
  <c r="J12" i="2"/>
  <c r="K12" i="2"/>
  <c r="L12" i="2"/>
  <c r="M12" i="2"/>
  <c r="N12" i="2"/>
  <c r="O12" i="2"/>
  <c r="P12" i="2"/>
  <c r="Q12" i="2"/>
  <c r="R12" i="2"/>
  <c r="S12" i="2"/>
  <c r="T12" i="2"/>
  <c r="U12" i="2"/>
  <c r="V12" i="2"/>
  <c r="W12" i="2"/>
  <c r="C13" i="2"/>
  <c r="D13" i="2"/>
  <c r="B13" i="2" s="1"/>
  <c r="E13" i="2"/>
  <c r="F13" i="2"/>
  <c r="I13" i="2"/>
  <c r="J13" i="2"/>
  <c r="K13" i="2"/>
  <c r="L13" i="2"/>
  <c r="M13" i="2"/>
  <c r="N13" i="2"/>
  <c r="O13" i="2"/>
  <c r="P13" i="2"/>
  <c r="Q13" i="2"/>
  <c r="R13" i="2"/>
  <c r="S13" i="2"/>
  <c r="T13" i="2"/>
  <c r="U13" i="2"/>
  <c r="V13" i="2"/>
  <c r="W13" i="2"/>
  <c r="C14" i="2"/>
  <c r="D14" i="2"/>
  <c r="B14" i="2" s="1"/>
  <c r="E14" i="2"/>
  <c r="F14" i="2"/>
  <c r="I14" i="2"/>
  <c r="J14" i="2"/>
  <c r="K14" i="2"/>
  <c r="L14" i="2"/>
  <c r="M14" i="2"/>
  <c r="N14" i="2"/>
  <c r="O14" i="2"/>
  <c r="P14" i="2"/>
  <c r="Q14" i="2"/>
  <c r="R14" i="2"/>
  <c r="S14" i="2"/>
  <c r="T14" i="2"/>
  <c r="U14" i="2"/>
  <c r="V14" i="2"/>
  <c r="W14" i="2"/>
  <c r="C15" i="2"/>
  <c r="D15" i="2"/>
  <c r="B15" i="2" s="1"/>
  <c r="E15" i="2"/>
  <c r="F15" i="2"/>
  <c r="I15" i="2"/>
  <c r="J15" i="2"/>
  <c r="K15" i="2"/>
  <c r="L15" i="2"/>
  <c r="M15" i="2"/>
  <c r="N15" i="2"/>
  <c r="O15" i="2"/>
  <c r="P15" i="2"/>
  <c r="Q15" i="2"/>
  <c r="R15" i="2"/>
  <c r="S15" i="2"/>
  <c r="T15" i="2"/>
  <c r="U15" i="2"/>
  <c r="V15" i="2"/>
  <c r="W15" i="2"/>
  <c r="C16" i="2"/>
  <c r="D16" i="2"/>
  <c r="B16" i="2"/>
  <c r="E16" i="2"/>
  <c r="F16" i="2"/>
  <c r="I16" i="2"/>
  <c r="J16" i="2"/>
  <c r="K16" i="2"/>
  <c r="L16" i="2"/>
  <c r="M16" i="2"/>
  <c r="N16" i="2"/>
  <c r="O16" i="2"/>
  <c r="P16" i="2"/>
  <c r="Q16" i="2"/>
  <c r="R16" i="2"/>
  <c r="S16" i="2"/>
  <c r="T16" i="2"/>
  <c r="U16" i="2"/>
  <c r="V16" i="2"/>
  <c r="W16" i="2"/>
  <c r="C17" i="2"/>
  <c r="D17" i="2"/>
  <c r="B17" i="2" s="1"/>
  <c r="E17" i="2"/>
  <c r="F17" i="2"/>
  <c r="I17" i="2"/>
  <c r="J17" i="2"/>
  <c r="K17" i="2"/>
  <c r="L17" i="2"/>
  <c r="M17" i="2"/>
  <c r="N17" i="2"/>
  <c r="O17" i="2"/>
  <c r="P17" i="2"/>
  <c r="Q17" i="2"/>
  <c r="R17" i="2"/>
  <c r="S17" i="2"/>
  <c r="T17" i="2"/>
  <c r="U17" i="2"/>
  <c r="V17" i="2"/>
  <c r="W17" i="2"/>
  <c r="C18" i="2"/>
  <c r="D18" i="2"/>
  <c r="B18" i="2"/>
  <c r="E18" i="2"/>
  <c r="F18" i="2"/>
  <c r="I18" i="2"/>
  <c r="J18" i="2"/>
  <c r="K18" i="2"/>
  <c r="L18" i="2"/>
  <c r="M18" i="2"/>
  <c r="N18" i="2"/>
  <c r="O18" i="2"/>
  <c r="P18" i="2"/>
  <c r="Q18" i="2"/>
  <c r="R18" i="2"/>
  <c r="S18" i="2"/>
  <c r="T18" i="2"/>
  <c r="U18" i="2"/>
  <c r="V18" i="2"/>
  <c r="W18" i="2"/>
  <c r="C19" i="2"/>
  <c r="D19" i="2"/>
  <c r="B19" i="2" s="1"/>
  <c r="E19" i="2"/>
  <c r="F19" i="2"/>
  <c r="I19" i="2"/>
  <c r="J19" i="2"/>
  <c r="K19" i="2"/>
  <c r="L19" i="2"/>
  <c r="M19" i="2"/>
  <c r="N19" i="2"/>
  <c r="O19" i="2"/>
  <c r="P19" i="2"/>
  <c r="Q19" i="2"/>
  <c r="R19" i="2"/>
  <c r="S19" i="2"/>
  <c r="T19" i="2"/>
  <c r="U19" i="2"/>
  <c r="V19" i="2"/>
  <c r="W19" i="2"/>
  <c r="C20" i="2"/>
  <c r="D20" i="2"/>
  <c r="B20" i="2" s="1"/>
  <c r="E20" i="2"/>
  <c r="F20" i="2"/>
  <c r="I20" i="2"/>
  <c r="J20" i="2"/>
  <c r="K20" i="2"/>
  <c r="L20" i="2"/>
  <c r="M20" i="2"/>
  <c r="N20" i="2"/>
  <c r="O20" i="2"/>
  <c r="P20" i="2"/>
  <c r="Q20" i="2"/>
  <c r="R20" i="2"/>
  <c r="S20" i="2"/>
  <c r="T20" i="2"/>
  <c r="U20" i="2"/>
  <c r="V20" i="2"/>
  <c r="W20" i="2"/>
  <c r="C21" i="2"/>
  <c r="D21" i="2"/>
  <c r="B21" i="2" s="1"/>
  <c r="E21" i="2"/>
  <c r="F21" i="2"/>
  <c r="I21" i="2"/>
  <c r="J21" i="2"/>
  <c r="K21" i="2"/>
  <c r="L21" i="2"/>
  <c r="M21" i="2"/>
  <c r="N21" i="2"/>
  <c r="O21" i="2"/>
  <c r="P21" i="2"/>
  <c r="Q21" i="2"/>
  <c r="R21" i="2"/>
  <c r="S21" i="2"/>
  <c r="T21" i="2"/>
  <c r="U21" i="2"/>
  <c r="V21" i="2"/>
  <c r="W21" i="2"/>
  <c r="C22" i="2"/>
  <c r="D22" i="2"/>
  <c r="B22" i="2" s="1"/>
  <c r="E22" i="2"/>
  <c r="F22" i="2"/>
  <c r="I22" i="2"/>
  <c r="J22" i="2"/>
  <c r="K22" i="2"/>
  <c r="L22" i="2"/>
  <c r="M22" i="2"/>
  <c r="N22" i="2"/>
  <c r="O22" i="2"/>
  <c r="P22" i="2"/>
  <c r="Q22" i="2"/>
  <c r="R22" i="2"/>
  <c r="S22" i="2"/>
  <c r="T22" i="2"/>
  <c r="U22" i="2"/>
  <c r="V22" i="2"/>
  <c r="W22" i="2"/>
  <c r="C23" i="2"/>
  <c r="D23" i="2"/>
  <c r="B23" i="2" s="1"/>
  <c r="E23" i="2"/>
  <c r="F23" i="2"/>
  <c r="I23" i="2"/>
  <c r="J23" i="2"/>
  <c r="K23" i="2"/>
  <c r="L23" i="2"/>
  <c r="M23" i="2"/>
  <c r="N23" i="2"/>
  <c r="O23" i="2"/>
  <c r="P23" i="2"/>
  <c r="Q23" i="2"/>
  <c r="R23" i="2"/>
  <c r="S23" i="2"/>
  <c r="T23" i="2"/>
  <c r="U23" i="2"/>
  <c r="V23" i="2"/>
  <c r="W23" i="2"/>
  <c r="C24" i="2"/>
  <c r="D24" i="2"/>
  <c r="B24" i="2" s="1"/>
  <c r="E24" i="2"/>
  <c r="F24" i="2"/>
  <c r="I24" i="2"/>
  <c r="J24" i="2"/>
  <c r="K24" i="2"/>
  <c r="L24" i="2"/>
  <c r="M24" i="2"/>
  <c r="N24" i="2"/>
  <c r="O24" i="2"/>
  <c r="P24" i="2"/>
  <c r="Q24" i="2"/>
  <c r="R24" i="2"/>
  <c r="S24" i="2"/>
  <c r="T24" i="2"/>
  <c r="U24" i="2"/>
  <c r="V24" i="2"/>
  <c r="W24" i="2"/>
  <c r="C25" i="2"/>
  <c r="D25" i="2"/>
  <c r="B25" i="2" s="1"/>
  <c r="E25" i="2"/>
  <c r="F25" i="2"/>
  <c r="I25" i="2"/>
  <c r="J25" i="2"/>
  <c r="K25" i="2"/>
  <c r="L25" i="2"/>
  <c r="M25" i="2"/>
  <c r="N25" i="2"/>
  <c r="O25" i="2"/>
  <c r="P25" i="2"/>
  <c r="Q25" i="2"/>
  <c r="R25" i="2"/>
  <c r="S25" i="2"/>
  <c r="T25" i="2"/>
  <c r="U25" i="2"/>
  <c r="V25" i="2"/>
  <c r="W25" i="2"/>
  <c r="C26" i="2"/>
  <c r="D26" i="2"/>
  <c r="B26" i="2" s="1"/>
  <c r="E26" i="2"/>
  <c r="F26" i="2"/>
  <c r="I26" i="2"/>
  <c r="J26" i="2"/>
  <c r="K26" i="2"/>
  <c r="L26" i="2"/>
  <c r="M26" i="2"/>
  <c r="N26" i="2"/>
  <c r="O26" i="2"/>
  <c r="P26" i="2"/>
  <c r="Q26" i="2"/>
  <c r="R26" i="2"/>
  <c r="S26" i="2"/>
  <c r="T26" i="2"/>
  <c r="U26" i="2"/>
  <c r="V26" i="2"/>
  <c r="W26" i="2"/>
  <c r="C27" i="2"/>
  <c r="D27" i="2"/>
  <c r="B27" i="2" s="1"/>
  <c r="E27" i="2"/>
  <c r="F27" i="2"/>
  <c r="I27" i="2"/>
  <c r="J27" i="2"/>
  <c r="K27" i="2"/>
  <c r="L27" i="2"/>
  <c r="M27" i="2"/>
  <c r="N27" i="2"/>
  <c r="O27" i="2"/>
  <c r="P27" i="2"/>
  <c r="Q27" i="2"/>
  <c r="R27" i="2"/>
  <c r="S27" i="2"/>
  <c r="T27" i="2"/>
  <c r="U27" i="2"/>
  <c r="V27" i="2"/>
  <c r="W27" i="2"/>
  <c r="C28" i="2"/>
  <c r="D28" i="2"/>
  <c r="B28" i="2" s="1"/>
  <c r="E28" i="2"/>
  <c r="F28" i="2"/>
  <c r="I28" i="2"/>
  <c r="J28" i="2"/>
  <c r="K28" i="2"/>
  <c r="L28" i="2"/>
  <c r="M28" i="2"/>
  <c r="N28" i="2"/>
  <c r="O28" i="2"/>
  <c r="P28" i="2"/>
  <c r="Q28" i="2"/>
  <c r="R28" i="2"/>
  <c r="S28" i="2"/>
  <c r="T28" i="2"/>
  <c r="U28" i="2"/>
  <c r="V28" i="2"/>
  <c r="W28" i="2"/>
  <c r="C29" i="2"/>
  <c r="D29" i="2"/>
  <c r="B29" i="2" s="1"/>
  <c r="E29" i="2"/>
  <c r="F29" i="2"/>
  <c r="J29" i="2"/>
  <c r="K29" i="2"/>
  <c r="L29" i="2"/>
  <c r="M29" i="2"/>
  <c r="N29" i="2"/>
  <c r="O29" i="2"/>
  <c r="P29" i="2"/>
  <c r="Q29" i="2"/>
  <c r="R29" i="2"/>
  <c r="S29" i="2"/>
  <c r="T29" i="2"/>
  <c r="U29" i="2"/>
  <c r="V29" i="2"/>
  <c r="W29" i="2"/>
  <c r="C30" i="2"/>
  <c r="D30" i="2"/>
  <c r="B30" i="2"/>
  <c r="E30" i="2"/>
  <c r="F30" i="2"/>
  <c r="I30" i="2"/>
  <c r="J30" i="2"/>
  <c r="K30" i="2"/>
  <c r="L30" i="2"/>
  <c r="M30" i="2"/>
  <c r="N30" i="2"/>
  <c r="O30" i="2"/>
  <c r="P30" i="2"/>
  <c r="Q30" i="2"/>
  <c r="R30" i="2"/>
  <c r="S30" i="2"/>
  <c r="T30" i="2"/>
  <c r="U30" i="2"/>
  <c r="V30" i="2"/>
  <c r="W30" i="2"/>
  <c r="C31" i="2"/>
  <c r="D31" i="2"/>
  <c r="B31" i="2" s="1"/>
  <c r="E31" i="2"/>
  <c r="F31" i="2"/>
  <c r="I31" i="2"/>
  <c r="J31" i="2"/>
  <c r="K31" i="2"/>
  <c r="L31" i="2"/>
  <c r="M31" i="2"/>
  <c r="N31" i="2"/>
  <c r="O31" i="2"/>
  <c r="P31" i="2"/>
  <c r="Q31" i="2"/>
  <c r="R31" i="2"/>
  <c r="S31" i="2"/>
  <c r="T31" i="2"/>
  <c r="U31" i="2"/>
  <c r="V31" i="2"/>
  <c r="W31" i="2"/>
  <c r="C32" i="2"/>
  <c r="D32" i="2"/>
  <c r="B32" i="2" s="1"/>
  <c r="E32" i="2"/>
  <c r="F32" i="2"/>
  <c r="I32" i="2"/>
  <c r="J32" i="2"/>
  <c r="K32" i="2"/>
  <c r="L32" i="2"/>
  <c r="M32" i="2"/>
  <c r="N32" i="2"/>
  <c r="O32" i="2"/>
  <c r="P32" i="2"/>
  <c r="Q32" i="2"/>
  <c r="R32" i="2"/>
  <c r="S32" i="2"/>
  <c r="T32" i="2"/>
  <c r="U32" i="2"/>
  <c r="V32" i="2"/>
  <c r="W32" i="2"/>
  <c r="C33" i="2"/>
  <c r="D33" i="2"/>
  <c r="B33" i="2" s="1"/>
  <c r="E33" i="2"/>
  <c r="F33" i="2"/>
  <c r="I33" i="2"/>
  <c r="J33" i="2"/>
  <c r="K33" i="2"/>
  <c r="L33" i="2"/>
  <c r="M33" i="2"/>
  <c r="N33" i="2"/>
  <c r="O33" i="2"/>
  <c r="P33" i="2"/>
  <c r="Q33" i="2"/>
  <c r="R33" i="2"/>
  <c r="S33" i="2"/>
  <c r="T33" i="2"/>
  <c r="U33" i="2"/>
  <c r="V33" i="2"/>
  <c r="W33" i="2"/>
  <c r="C34" i="2"/>
  <c r="D34" i="2"/>
  <c r="B34" i="2" s="1"/>
  <c r="E34" i="2"/>
  <c r="F34" i="2"/>
  <c r="I34" i="2"/>
  <c r="J34" i="2"/>
  <c r="K34" i="2"/>
  <c r="L34" i="2"/>
  <c r="M34" i="2"/>
  <c r="N34" i="2"/>
  <c r="O34" i="2"/>
  <c r="P34" i="2"/>
  <c r="Q34" i="2"/>
  <c r="R34" i="2"/>
  <c r="S34" i="2"/>
  <c r="T34" i="2"/>
  <c r="U34" i="2"/>
  <c r="V34" i="2"/>
  <c r="W34" i="2"/>
  <c r="C35" i="2"/>
  <c r="D35" i="2"/>
  <c r="B35" i="2" s="1"/>
  <c r="E35" i="2"/>
  <c r="F35" i="2"/>
  <c r="I35" i="2"/>
  <c r="J35" i="2"/>
  <c r="K35" i="2"/>
  <c r="L35" i="2"/>
  <c r="M35" i="2"/>
  <c r="N35" i="2"/>
  <c r="O35" i="2"/>
  <c r="P35" i="2"/>
  <c r="Q35" i="2"/>
  <c r="R35" i="2"/>
  <c r="S35" i="2"/>
  <c r="T35" i="2"/>
  <c r="U35" i="2"/>
  <c r="V35" i="2"/>
  <c r="W35" i="2"/>
  <c r="C36" i="2"/>
  <c r="D36" i="2"/>
  <c r="B36" i="2" s="1"/>
  <c r="E36" i="2"/>
  <c r="F36" i="2"/>
  <c r="I36" i="2"/>
  <c r="J36" i="2"/>
  <c r="K36" i="2"/>
  <c r="L36" i="2"/>
  <c r="M36" i="2"/>
  <c r="N36" i="2"/>
  <c r="O36" i="2"/>
  <c r="P36" i="2"/>
  <c r="Q36" i="2"/>
  <c r="R36" i="2"/>
  <c r="S36" i="2"/>
  <c r="T36" i="2"/>
  <c r="U36" i="2"/>
  <c r="V36" i="2"/>
  <c r="W36" i="2"/>
  <c r="C37" i="2"/>
  <c r="D37" i="2"/>
  <c r="B37" i="2" s="1"/>
  <c r="E37" i="2"/>
  <c r="F37" i="2"/>
  <c r="I37" i="2"/>
  <c r="J37" i="2"/>
  <c r="K37" i="2"/>
  <c r="L37" i="2"/>
  <c r="M37" i="2"/>
  <c r="N37" i="2"/>
  <c r="O37" i="2"/>
  <c r="P37" i="2"/>
  <c r="Q37" i="2"/>
  <c r="R37" i="2"/>
  <c r="S37" i="2"/>
  <c r="T37" i="2"/>
  <c r="U37" i="2"/>
  <c r="V37" i="2"/>
  <c r="W37" i="2"/>
  <c r="C38" i="2"/>
  <c r="D38" i="2"/>
  <c r="B38" i="2"/>
  <c r="E38" i="2"/>
  <c r="F38" i="2"/>
  <c r="I38" i="2"/>
  <c r="J38" i="2"/>
  <c r="K38" i="2"/>
  <c r="L38" i="2"/>
  <c r="M38" i="2"/>
  <c r="N38" i="2"/>
  <c r="O38" i="2"/>
  <c r="P38" i="2"/>
  <c r="Q38" i="2"/>
  <c r="R38" i="2"/>
  <c r="S38" i="2"/>
  <c r="T38" i="2"/>
  <c r="U38" i="2"/>
  <c r="V38" i="2"/>
  <c r="W38" i="2"/>
  <c r="C39" i="2"/>
  <c r="D39" i="2"/>
  <c r="B39" i="2" s="1"/>
  <c r="E39" i="2"/>
  <c r="F39" i="2"/>
  <c r="I39" i="2"/>
  <c r="J39" i="2"/>
  <c r="K39" i="2"/>
  <c r="L39" i="2"/>
  <c r="M39" i="2"/>
  <c r="N39" i="2"/>
  <c r="O39" i="2"/>
  <c r="P39" i="2"/>
  <c r="Q39" i="2"/>
  <c r="R39" i="2"/>
  <c r="S39" i="2"/>
  <c r="T39" i="2"/>
  <c r="U39" i="2"/>
  <c r="V39" i="2"/>
  <c r="W39" i="2"/>
  <c r="C40" i="2"/>
  <c r="D40" i="2"/>
  <c r="B40" i="2" s="1"/>
  <c r="E40" i="2"/>
  <c r="F40" i="2"/>
  <c r="I40" i="2"/>
  <c r="J40" i="2"/>
  <c r="K40" i="2"/>
  <c r="L40" i="2"/>
  <c r="M40" i="2"/>
  <c r="N40" i="2"/>
  <c r="O40" i="2"/>
  <c r="P40" i="2"/>
  <c r="Q40" i="2"/>
  <c r="R40" i="2"/>
  <c r="S40" i="2"/>
  <c r="T40" i="2"/>
  <c r="U40" i="2"/>
  <c r="V40" i="2"/>
  <c r="W40" i="2"/>
  <c r="C41" i="2"/>
  <c r="D41" i="2"/>
  <c r="B41" i="2" s="1"/>
  <c r="E41" i="2"/>
  <c r="F41" i="2"/>
  <c r="I41" i="2"/>
  <c r="J41" i="2"/>
  <c r="K41" i="2"/>
  <c r="L41" i="2"/>
  <c r="M41" i="2"/>
  <c r="N41" i="2"/>
  <c r="O41" i="2"/>
  <c r="P41" i="2"/>
  <c r="Q41" i="2"/>
  <c r="R41" i="2"/>
  <c r="S41" i="2"/>
  <c r="T41" i="2"/>
  <c r="U41" i="2"/>
  <c r="V41" i="2"/>
  <c r="W41" i="2"/>
  <c r="C42" i="2"/>
  <c r="D42" i="2"/>
  <c r="B42" i="2" s="1"/>
  <c r="E42" i="2"/>
  <c r="F42" i="2"/>
  <c r="I42" i="2"/>
  <c r="J42" i="2"/>
  <c r="K42" i="2"/>
  <c r="L42" i="2"/>
  <c r="M42" i="2"/>
  <c r="N42" i="2"/>
  <c r="O42" i="2"/>
  <c r="P42" i="2"/>
  <c r="Q42" i="2"/>
  <c r="R42" i="2"/>
  <c r="S42" i="2"/>
  <c r="T42" i="2"/>
  <c r="U42" i="2"/>
  <c r="V42" i="2"/>
  <c r="W42" i="2"/>
  <c r="C43" i="2"/>
  <c r="D43" i="2"/>
  <c r="B43" i="2" s="1"/>
  <c r="E43" i="2"/>
  <c r="F43" i="2"/>
  <c r="I43" i="2"/>
  <c r="J43" i="2"/>
  <c r="K43" i="2"/>
  <c r="L43" i="2"/>
  <c r="M43" i="2"/>
  <c r="N43" i="2"/>
  <c r="O43" i="2"/>
  <c r="P43" i="2"/>
  <c r="Q43" i="2"/>
  <c r="R43" i="2"/>
  <c r="S43" i="2"/>
  <c r="T43" i="2"/>
  <c r="U43" i="2"/>
  <c r="V43" i="2"/>
  <c r="W43" i="2"/>
  <c r="C44" i="2"/>
  <c r="D44" i="2"/>
  <c r="B44" i="2" s="1"/>
  <c r="E44" i="2"/>
  <c r="F44" i="2"/>
  <c r="I44" i="2"/>
  <c r="J44" i="2"/>
  <c r="K44" i="2"/>
  <c r="L44" i="2"/>
  <c r="M44" i="2"/>
  <c r="N44" i="2"/>
  <c r="O44" i="2"/>
  <c r="P44" i="2"/>
  <c r="Q44" i="2"/>
  <c r="R44" i="2"/>
  <c r="S44" i="2"/>
  <c r="T44" i="2"/>
  <c r="U44" i="2"/>
  <c r="V44" i="2"/>
  <c r="W44" i="2"/>
  <c r="C45" i="2"/>
  <c r="D45" i="2"/>
  <c r="B45" i="2" s="1"/>
  <c r="E45" i="2"/>
  <c r="F45" i="2"/>
  <c r="I45" i="2"/>
  <c r="J45" i="2"/>
  <c r="K45" i="2"/>
  <c r="L45" i="2"/>
  <c r="M45" i="2"/>
  <c r="N45" i="2"/>
  <c r="O45" i="2"/>
  <c r="P45" i="2"/>
  <c r="Q45" i="2"/>
  <c r="R45" i="2"/>
  <c r="S45" i="2"/>
  <c r="T45" i="2"/>
  <c r="U45" i="2"/>
  <c r="V45" i="2"/>
  <c r="W45" i="2"/>
  <c r="C46" i="2"/>
  <c r="D46" i="2"/>
  <c r="B46" i="2" s="1"/>
  <c r="E46" i="2"/>
  <c r="F46" i="2"/>
  <c r="I46" i="2"/>
  <c r="J46" i="2"/>
  <c r="K46" i="2"/>
  <c r="L46" i="2"/>
  <c r="M46" i="2"/>
  <c r="N46" i="2"/>
  <c r="O46" i="2"/>
  <c r="P46" i="2"/>
  <c r="Q46" i="2"/>
  <c r="R46" i="2"/>
  <c r="S46" i="2"/>
  <c r="T46" i="2"/>
  <c r="U46" i="2"/>
  <c r="V46" i="2"/>
  <c r="W46" i="2"/>
  <c r="A1" i="13"/>
  <c r="B1" i="13"/>
  <c r="C1" i="13"/>
  <c r="D1" i="13"/>
  <c r="H1" i="13"/>
  <c r="I1" i="13"/>
  <c r="J1" i="13"/>
  <c r="K1" i="13"/>
  <c r="L1" i="13"/>
  <c r="M1" i="13"/>
  <c r="N1" i="13"/>
  <c r="O1" i="13"/>
  <c r="R1" i="13"/>
  <c r="S1" i="13"/>
  <c r="T1" i="13"/>
  <c r="X1" i="13"/>
  <c r="Y1" i="13"/>
  <c r="Z1" i="13"/>
  <c r="AA1" i="13"/>
  <c r="AB1" i="13"/>
  <c r="AC1" i="13"/>
  <c r="AD1" i="13"/>
  <c r="AE1" i="13"/>
  <c r="A2" i="13"/>
  <c r="B2" i="13"/>
  <c r="C2" i="13"/>
  <c r="D2" i="13"/>
  <c r="H2" i="13"/>
  <c r="I2" i="13"/>
  <c r="J2" i="13"/>
  <c r="K2" i="13"/>
  <c r="L2" i="13"/>
  <c r="M2" i="13"/>
  <c r="N2" i="13"/>
  <c r="O2" i="13"/>
  <c r="R2" i="13"/>
  <c r="S2" i="13"/>
  <c r="T2" i="13"/>
  <c r="X2" i="13"/>
  <c r="Y2" i="13"/>
  <c r="Z2" i="13"/>
  <c r="AA2" i="13"/>
  <c r="AB2" i="13"/>
  <c r="AC2" i="13"/>
  <c r="AD2" i="13"/>
  <c r="AE2" i="13"/>
  <c r="A3" i="13"/>
  <c r="B3" i="13"/>
  <c r="C3" i="13"/>
  <c r="D3" i="13"/>
  <c r="H3" i="13"/>
  <c r="I3" i="13"/>
  <c r="J3" i="13"/>
  <c r="K3" i="13"/>
  <c r="L3" i="13"/>
  <c r="M3" i="13"/>
  <c r="N3" i="13"/>
  <c r="O3" i="13"/>
  <c r="R3" i="13"/>
  <c r="S3" i="13"/>
  <c r="T3" i="13"/>
  <c r="X3" i="13"/>
  <c r="Y3" i="13"/>
  <c r="Z3" i="13"/>
  <c r="AA3" i="13"/>
  <c r="AB3" i="13"/>
  <c r="AC3" i="13"/>
  <c r="AD3" i="13"/>
  <c r="AE3" i="13"/>
  <c r="A4" i="13"/>
  <c r="B4" i="13"/>
  <c r="C4" i="13"/>
  <c r="D4" i="13"/>
  <c r="H4" i="13"/>
  <c r="I4" i="13"/>
  <c r="J4" i="13"/>
  <c r="K4" i="13"/>
  <c r="L4" i="13"/>
  <c r="M4" i="13"/>
  <c r="N4" i="13"/>
  <c r="O4" i="13"/>
  <c r="R4" i="13"/>
  <c r="S4" i="13"/>
  <c r="T4" i="13"/>
  <c r="X4" i="13"/>
  <c r="Y4" i="13"/>
  <c r="Z4" i="13"/>
  <c r="AA4" i="13"/>
  <c r="AB4" i="13"/>
  <c r="AC4" i="13"/>
  <c r="AD4" i="13"/>
  <c r="AE4" i="13"/>
  <c r="A5" i="13"/>
  <c r="B5" i="13"/>
  <c r="C5" i="13"/>
  <c r="D5" i="13"/>
  <c r="H5" i="13"/>
  <c r="I5" i="13"/>
  <c r="J5" i="13"/>
  <c r="K5" i="13"/>
  <c r="L5" i="13"/>
  <c r="M5" i="13"/>
  <c r="N5" i="13"/>
  <c r="O5" i="13"/>
  <c r="R5" i="13"/>
  <c r="S5" i="13"/>
  <c r="T5" i="13"/>
  <c r="X5" i="13"/>
  <c r="Y5" i="13"/>
  <c r="Z5" i="13"/>
  <c r="AA5" i="13"/>
  <c r="AB5" i="13"/>
  <c r="AC5" i="13"/>
  <c r="AD5" i="13"/>
  <c r="AE5" i="13"/>
  <c r="A6" i="13"/>
  <c r="B6" i="13"/>
  <c r="C6" i="13"/>
  <c r="D6" i="13"/>
  <c r="H6" i="13"/>
  <c r="I6" i="13"/>
  <c r="J6" i="13"/>
  <c r="K6" i="13"/>
  <c r="L6" i="13"/>
  <c r="M6" i="13"/>
  <c r="N6" i="13"/>
  <c r="O6" i="13"/>
  <c r="R6" i="13"/>
  <c r="S6" i="13"/>
  <c r="T6" i="13"/>
  <c r="W6" i="13"/>
  <c r="X6" i="13"/>
  <c r="Y6" i="13"/>
  <c r="Z6" i="13"/>
  <c r="AA6" i="13"/>
  <c r="AB6" i="13"/>
  <c r="AC6" i="13"/>
  <c r="AD6" i="13"/>
  <c r="AE6" i="13"/>
  <c r="A7" i="13"/>
  <c r="B7" i="13"/>
  <c r="C7" i="13"/>
  <c r="D7" i="13"/>
  <c r="G7" i="13"/>
  <c r="H7" i="13"/>
  <c r="I7" i="13"/>
  <c r="J7" i="13"/>
  <c r="K7" i="13"/>
  <c r="L7" i="13"/>
  <c r="M7" i="13"/>
  <c r="N7" i="13"/>
  <c r="O7" i="13"/>
  <c r="R7" i="13"/>
  <c r="S7" i="13"/>
  <c r="T7" i="13"/>
  <c r="W7" i="13"/>
  <c r="X7" i="13"/>
  <c r="Y7" i="13"/>
  <c r="Z7" i="13"/>
  <c r="AA7" i="13"/>
  <c r="AB7" i="13"/>
  <c r="AC7" i="13"/>
  <c r="AD7" i="13"/>
  <c r="AE7" i="13"/>
  <c r="A8" i="13"/>
  <c r="B8" i="13"/>
  <c r="C8" i="13"/>
  <c r="D8" i="13"/>
  <c r="G8" i="13"/>
  <c r="H8" i="13"/>
  <c r="I8" i="13"/>
  <c r="J8" i="13"/>
  <c r="K8" i="13"/>
  <c r="L8" i="13"/>
  <c r="M8" i="13"/>
  <c r="N8" i="13"/>
  <c r="O8" i="13"/>
  <c r="R8" i="13"/>
  <c r="S8" i="13"/>
  <c r="T8" i="13"/>
  <c r="W8" i="13"/>
  <c r="X8" i="13"/>
  <c r="Y8" i="13"/>
  <c r="Z8" i="13"/>
  <c r="AA8" i="13"/>
  <c r="AB8" i="13"/>
  <c r="AC8" i="13"/>
  <c r="AD8" i="13"/>
  <c r="AE8" i="13"/>
  <c r="A9" i="13"/>
  <c r="B9" i="13"/>
  <c r="C9" i="13"/>
  <c r="D9" i="13"/>
  <c r="G9" i="13"/>
  <c r="H9" i="13"/>
  <c r="I9" i="13"/>
  <c r="J9" i="13"/>
  <c r="K9" i="13"/>
  <c r="L9" i="13"/>
  <c r="M9" i="13"/>
  <c r="N9" i="13"/>
  <c r="O9" i="13"/>
  <c r="R9" i="13"/>
  <c r="S9" i="13"/>
  <c r="T9" i="13"/>
  <c r="W9" i="13"/>
  <c r="X9" i="13"/>
  <c r="Y9" i="13"/>
  <c r="Z9" i="13"/>
  <c r="AA9" i="13"/>
  <c r="AB9" i="13"/>
  <c r="AC9" i="13"/>
  <c r="AD9" i="13"/>
  <c r="AE9" i="13"/>
  <c r="A10" i="13"/>
  <c r="B10" i="13"/>
  <c r="C10" i="13"/>
  <c r="D10" i="13"/>
  <c r="G10" i="13"/>
  <c r="H10" i="13"/>
  <c r="I10" i="13"/>
  <c r="J10" i="13"/>
  <c r="K10" i="13"/>
  <c r="L10" i="13"/>
  <c r="M10" i="13"/>
  <c r="N10" i="13"/>
  <c r="O10" i="13"/>
  <c r="R10" i="13"/>
  <c r="S10" i="13"/>
  <c r="T10" i="13"/>
  <c r="W10" i="13"/>
  <c r="X10" i="13"/>
  <c r="Y10" i="13"/>
  <c r="Z10" i="13"/>
  <c r="AA10" i="13"/>
  <c r="AB10" i="13"/>
  <c r="AC10" i="13"/>
  <c r="AD10" i="13"/>
  <c r="AE10" i="13"/>
  <c r="A11" i="13"/>
  <c r="B11" i="13"/>
  <c r="C11" i="13"/>
  <c r="D11" i="13"/>
  <c r="G11" i="13"/>
  <c r="H11" i="13"/>
  <c r="I11" i="13"/>
  <c r="J11" i="13"/>
  <c r="K11" i="13"/>
  <c r="L11" i="13"/>
  <c r="M11" i="13"/>
  <c r="N11" i="13"/>
  <c r="O11" i="13"/>
  <c r="R11" i="13"/>
  <c r="S11" i="13"/>
  <c r="T11" i="13"/>
  <c r="W11" i="13"/>
  <c r="X11" i="13"/>
  <c r="Y11" i="13"/>
  <c r="Z11" i="13"/>
  <c r="AA11" i="13"/>
  <c r="AB11" i="13"/>
  <c r="AC11" i="13"/>
  <c r="AD11" i="13"/>
  <c r="AE11" i="13"/>
  <c r="A12" i="13"/>
  <c r="B12" i="13"/>
  <c r="C12" i="13"/>
  <c r="D12" i="13"/>
  <c r="G12" i="13"/>
  <c r="H12" i="13"/>
  <c r="I12" i="13"/>
  <c r="J12" i="13"/>
  <c r="K12" i="13"/>
  <c r="L12" i="13"/>
  <c r="M12" i="13"/>
  <c r="N12" i="13"/>
  <c r="O12" i="13"/>
  <c r="R12" i="13"/>
  <c r="S12" i="13"/>
  <c r="T12" i="13"/>
  <c r="W12" i="13"/>
  <c r="X12" i="13"/>
  <c r="Y12" i="13"/>
  <c r="Z12" i="13"/>
  <c r="AA12" i="13"/>
  <c r="AB12" i="13"/>
  <c r="AC12" i="13"/>
  <c r="AD12" i="13"/>
  <c r="AE12" i="13"/>
  <c r="A13" i="13"/>
  <c r="B13" i="13"/>
  <c r="C13" i="13"/>
  <c r="D13" i="13"/>
  <c r="G13" i="13"/>
  <c r="H13" i="13"/>
  <c r="I13" i="13"/>
  <c r="J13" i="13"/>
  <c r="K13" i="13"/>
  <c r="L13" i="13"/>
  <c r="M13" i="13"/>
  <c r="N13" i="13"/>
  <c r="O13" i="13"/>
  <c r="R13" i="13"/>
  <c r="S13" i="13"/>
  <c r="T13" i="13"/>
  <c r="W13" i="13"/>
  <c r="X13" i="13"/>
  <c r="Y13" i="13"/>
  <c r="Z13" i="13"/>
  <c r="AA13" i="13"/>
  <c r="AB13" i="13"/>
  <c r="AC13" i="13"/>
  <c r="AD13" i="13"/>
  <c r="AE13" i="13"/>
  <c r="A14" i="13"/>
  <c r="B14" i="13"/>
  <c r="C14" i="13"/>
  <c r="D14" i="13"/>
  <c r="G14" i="13"/>
  <c r="H14" i="13"/>
  <c r="I14" i="13"/>
  <c r="J14" i="13"/>
  <c r="K14" i="13"/>
  <c r="L14" i="13"/>
  <c r="M14" i="13"/>
  <c r="N14" i="13"/>
  <c r="O14" i="13"/>
  <c r="R14" i="13"/>
  <c r="S14" i="13"/>
  <c r="T14" i="13"/>
  <c r="W14" i="13"/>
  <c r="X14" i="13"/>
  <c r="Y14" i="13"/>
  <c r="Z14" i="13"/>
  <c r="AA14" i="13"/>
  <c r="AB14" i="13"/>
  <c r="AC14" i="13"/>
  <c r="AD14" i="13"/>
  <c r="AE14" i="13"/>
  <c r="A15" i="13"/>
  <c r="B15" i="13"/>
  <c r="C15" i="13"/>
  <c r="D15" i="13"/>
  <c r="G15" i="13"/>
  <c r="H15" i="13"/>
  <c r="I15" i="13"/>
  <c r="J15" i="13"/>
  <c r="K15" i="13"/>
  <c r="L15" i="13"/>
  <c r="M15" i="13"/>
  <c r="N15" i="13"/>
  <c r="O15" i="13"/>
  <c r="R15" i="13"/>
  <c r="S15" i="13"/>
  <c r="T15" i="13"/>
  <c r="W15" i="13"/>
  <c r="X15" i="13"/>
  <c r="Y15" i="13"/>
  <c r="Z15" i="13"/>
  <c r="AA15" i="13"/>
  <c r="AB15" i="13"/>
  <c r="AC15" i="13"/>
  <c r="AD15" i="13"/>
  <c r="AE15" i="13"/>
  <c r="A16" i="13"/>
  <c r="B16" i="13"/>
  <c r="C16" i="13"/>
  <c r="D16" i="13"/>
  <c r="G16" i="13"/>
  <c r="H16" i="13"/>
  <c r="I16" i="13"/>
  <c r="J16" i="13"/>
  <c r="K16" i="13"/>
  <c r="L16" i="13"/>
  <c r="M16" i="13"/>
  <c r="N16" i="13"/>
  <c r="O16" i="13"/>
  <c r="R16" i="13"/>
  <c r="S16" i="13"/>
  <c r="T16" i="13"/>
  <c r="W16" i="13"/>
  <c r="X16" i="13"/>
  <c r="Y16" i="13"/>
  <c r="Z16" i="13"/>
  <c r="AA16" i="13"/>
  <c r="AB16" i="13"/>
  <c r="AC16" i="13"/>
  <c r="AD16" i="13"/>
  <c r="AE16" i="13"/>
  <c r="A17" i="13"/>
  <c r="B17" i="13"/>
  <c r="C17" i="13"/>
  <c r="D17" i="13"/>
  <c r="G17" i="13"/>
  <c r="H17" i="13"/>
  <c r="I17" i="13"/>
  <c r="J17" i="13"/>
  <c r="K17" i="13"/>
  <c r="L17" i="13"/>
  <c r="M17" i="13"/>
  <c r="N17" i="13"/>
  <c r="O17" i="13"/>
  <c r="R17" i="13"/>
  <c r="S17" i="13"/>
  <c r="T17" i="13"/>
  <c r="W17" i="13"/>
  <c r="X17" i="13"/>
  <c r="Y17" i="13"/>
  <c r="Z17" i="13"/>
  <c r="AA17" i="13"/>
  <c r="AB17" i="13"/>
  <c r="AC17" i="13"/>
  <c r="AD17" i="13"/>
  <c r="AE17" i="13"/>
  <c r="A18" i="13"/>
  <c r="B18" i="13"/>
  <c r="C18" i="13"/>
  <c r="D18" i="13"/>
  <c r="G18" i="13"/>
  <c r="H18" i="13"/>
  <c r="I18" i="13"/>
  <c r="J18" i="13"/>
  <c r="K18" i="13"/>
  <c r="L18" i="13"/>
  <c r="M18" i="13"/>
  <c r="N18" i="13"/>
  <c r="O18" i="13"/>
  <c r="A19" i="13"/>
  <c r="B19" i="13"/>
  <c r="C19" i="13"/>
  <c r="D19" i="13"/>
  <c r="G19" i="13"/>
  <c r="H19" i="13"/>
  <c r="I19" i="13"/>
  <c r="J19" i="13"/>
  <c r="K19" i="13"/>
  <c r="L19" i="13"/>
  <c r="M19" i="13"/>
  <c r="N19" i="13"/>
  <c r="O19" i="13"/>
  <c r="A20" i="13"/>
  <c r="B20" i="13"/>
  <c r="C20" i="13"/>
  <c r="D20" i="13"/>
  <c r="G20" i="13"/>
  <c r="H20" i="13"/>
  <c r="I20" i="13"/>
  <c r="J20" i="13"/>
  <c r="K20" i="13"/>
  <c r="L20" i="13"/>
  <c r="M20" i="13"/>
  <c r="N20" i="13"/>
  <c r="O20" i="13"/>
  <c r="A21" i="13"/>
  <c r="B21" i="13"/>
  <c r="C21" i="13"/>
  <c r="D21" i="13"/>
  <c r="G21" i="13"/>
  <c r="H21" i="13"/>
  <c r="I21" i="13"/>
  <c r="J21" i="13"/>
  <c r="K21" i="13"/>
  <c r="L21" i="13"/>
  <c r="M21" i="13"/>
  <c r="N21" i="13"/>
  <c r="O21" i="13"/>
  <c r="A22" i="13"/>
  <c r="B22" i="13"/>
  <c r="C22" i="13"/>
  <c r="D22" i="13"/>
  <c r="G22" i="13"/>
  <c r="H22" i="13"/>
  <c r="I22" i="13"/>
  <c r="J22" i="13"/>
  <c r="K22" i="13"/>
  <c r="L22" i="13"/>
  <c r="M22" i="13"/>
  <c r="N22" i="13"/>
  <c r="O22" i="13"/>
  <c r="A23" i="13"/>
  <c r="B23" i="13"/>
  <c r="C23" i="13"/>
  <c r="D23" i="13"/>
  <c r="G23" i="13"/>
  <c r="H23" i="13"/>
  <c r="I23" i="13"/>
  <c r="J23" i="13"/>
  <c r="K23" i="13"/>
  <c r="L23" i="13"/>
  <c r="M23" i="13"/>
  <c r="N23" i="13"/>
  <c r="O23" i="13"/>
  <c r="A1" i="14"/>
  <c r="B1" i="14"/>
  <c r="C1" i="14"/>
  <c r="D1" i="14"/>
  <c r="E1" i="14"/>
  <c r="F1" i="14"/>
  <c r="G1" i="14"/>
  <c r="H1" i="14"/>
  <c r="I1" i="14"/>
  <c r="J1" i="14"/>
  <c r="K1" i="14"/>
  <c r="L1" i="14"/>
  <c r="M1" i="14"/>
  <c r="N1" i="14"/>
  <c r="O1" i="14"/>
  <c r="P1" i="14"/>
  <c r="Q1" i="14"/>
  <c r="A2" i="14"/>
  <c r="B2" i="14"/>
  <c r="C2" i="14"/>
  <c r="D2" i="14"/>
  <c r="E2" i="14"/>
  <c r="F2" i="14"/>
  <c r="G2" i="14"/>
  <c r="H2" i="14"/>
  <c r="I2" i="14"/>
  <c r="J2" i="14"/>
  <c r="K2" i="14"/>
  <c r="L2" i="14"/>
  <c r="M2" i="14"/>
  <c r="N2" i="14"/>
  <c r="O2" i="14"/>
  <c r="P2" i="14"/>
  <c r="Q2" i="14"/>
  <c r="A3" i="14"/>
  <c r="B3" i="14"/>
  <c r="C3" i="14"/>
  <c r="D3" i="14"/>
  <c r="E3" i="14"/>
  <c r="F3" i="14"/>
  <c r="G3" i="14"/>
  <c r="H3" i="14"/>
  <c r="I3" i="14"/>
  <c r="J3" i="14"/>
  <c r="K3" i="14"/>
  <c r="L3" i="14"/>
  <c r="M3" i="14"/>
  <c r="N3" i="14"/>
  <c r="O3" i="14"/>
  <c r="P3" i="14"/>
  <c r="Q3" i="14"/>
  <c r="A4" i="14"/>
  <c r="B4" i="14"/>
  <c r="C4" i="14"/>
  <c r="D4" i="14"/>
  <c r="E4" i="14"/>
  <c r="F4" i="14"/>
  <c r="G4" i="14"/>
  <c r="H4" i="14"/>
  <c r="I4" i="14"/>
  <c r="J4" i="14"/>
  <c r="K4" i="14"/>
  <c r="L4" i="14"/>
  <c r="A5" i="14"/>
  <c r="B5" i="14"/>
  <c r="C5" i="14"/>
  <c r="D5" i="14"/>
  <c r="E5" i="14"/>
  <c r="F5" i="14"/>
  <c r="G5" i="14"/>
  <c r="H5" i="14"/>
  <c r="I5" i="14"/>
  <c r="J5" i="14"/>
  <c r="K5" i="14"/>
  <c r="L5" i="14"/>
  <c r="A6" i="14"/>
  <c r="B6" i="14"/>
  <c r="C6" i="14"/>
  <c r="D6" i="14"/>
  <c r="E6" i="14"/>
  <c r="F6" i="14"/>
  <c r="G6" i="14"/>
  <c r="H6" i="14"/>
  <c r="I6" i="14"/>
  <c r="J6" i="14"/>
  <c r="K6" i="14"/>
  <c r="L6" i="14"/>
</calcChain>
</file>

<file path=xl/sharedStrings.xml><?xml version="1.0" encoding="utf-8"?>
<sst xmlns="http://schemas.openxmlformats.org/spreadsheetml/2006/main" count="922" uniqueCount="167">
  <si>
    <t>【入力上の注意点および参加校顧問のお仕事】（青・黄色のタグのページ)</t>
  </si>
  <si>
    <t>①　入力用紙(青のタグのページ)に必要事項を入力してください（1マス開けたり書式をいじらずに入力）</t>
  </si>
  <si>
    <t>　　 外字や特殊な字に関しては反映できませんのでご了承ください。</t>
  </si>
  <si>
    <t>　　上記のような字に関する賞状は記名せずにお渡しする予定ですので、各校にて帰校後記入してください。</t>
  </si>
  <si>
    <t>③　男女個人申込書は入力用紙より自動で反映されます。職員を押印の上郵送してください。</t>
  </si>
  <si>
    <t>　　　お疲れさまでした｡</t>
  </si>
  <si>
    <t>【当番校のお仕事】（赤いタグのページ）</t>
  </si>
  <si>
    <t>①　男女団体の名票は入力用紙より自動的に反映されます。印刷して切り分けてください。</t>
  </si>
  <si>
    <t>②　男女個人の名票は通し番号を入力して3名分ずつ印刷し、切り分けてください。</t>
  </si>
  <si>
    <t>mousikomi</t>
  </si>
  <si>
    <t>ver.3</t>
  </si>
  <si>
    <t>大会名</t>
  </si>
  <si>
    <t>札幌</t>
  </si>
  <si>
    <t>支部</t>
  </si>
  <si>
    <t>学校名(正式名)</t>
  </si>
  <si>
    <t>高等学校</t>
  </si>
  <si>
    <t>略称</t>
  </si>
  <si>
    <r>
      <t>高校</t>
    </r>
    <r>
      <rPr>
        <b/>
        <sz val="11"/>
        <color indexed="10"/>
        <rFont val="ＭＳ Ｐゴシック"/>
        <family val="3"/>
        <charset val="128"/>
      </rPr>
      <t>　←4文字以内</t>
    </r>
  </si>
  <si>
    <t>姓</t>
  </si>
  <si>
    <t>名</t>
  </si>
  <si>
    <t>学校長名</t>
  </si>
  <si>
    <t>男子監督名</t>
  </si>
  <si>
    <t>女子監督名</t>
  </si>
  <si>
    <t>男子団体戦</t>
  </si>
  <si>
    <t>支部大会順位</t>
  </si>
  <si>
    <t>位</t>
  </si>
  <si>
    <t>←　全道大会参加の場合記入</t>
  </si>
  <si>
    <r>
      <t>団体のみ参加の場合</t>
    </r>
    <r>
      <rPr>
        <b/>
        <sz val="14"/>
        <color indexed="8"/>
        <rFont val="ＭＳ Ｐゴシック"/>
        <family val="3"/>
        <charset val="128"/>
      </rPr>
      <t>１</t>
    </r>
    <r>
      <rPr>
        <b/>
        <sz val="11"/>
        <color indexed="10"/>
        <rFont val="ＭＳ Ｐゴシック"/>
        <family val="3"/>
        <charset val="128"/>
      </rPr>
      <t>を入力　↓　</t>
    </r>
  </si>
  <si>
    <t>女子団体戦</t>
  </si>
  <si>
    <t>段位</t>
  </si>
  <si>
    <t>身長</t>
  </si>
  <si>
    <t>体重</t>
  </si>
  <si>
    <t>メンバーID（９桁）</t>
  </si>
  <si>
    <t>団体</t>
  </si>
  <si>
    <t>学年</t>
  </si>
  <si>
    <t>年生</t>
  </si>
  <si>
    <t>弐</t>
  </si>
  <si>
    <t>段</t>
  </si>
  <si>
    <t>cm</t>
  </si>
  <si>
    <t>kg</t>
  </si>
  <si>
    <t>初</t>
  </si>
  <si>
    <t>マネージャー</t>
  </si>
  <si>
    <t>男子個人戦</t>
  </si>
  <si>
    <t>全道大会参加の場合、支部大会順位を記入　↓　</t>
  </si>
  <si>
    <t>女子個人戦</t>
  </si>
  <si>
    <t>階級</t>
  </si>
  <si>
    <t>順位</t>
  </si>
  <si>
    <t>-60kg</t>
  </si>
  <si>
    <t>-48kg</t>
  </si>
  <si>
    <t>+100kg</t>
  </si>
  <si>
    <t>-52kg</t>
  </si>
  <si>
    <t>-81kg</t>
  </si>
  <si>
    <t>-57kg</t>
  </si>
  <si>
    <t>-66kg</t>
  </si>
  <si>
    <t>堀川</t>
  </si>
  <si>
    <t>-63kg</t>
  </si>
  <si>
    <t>-73kg</t>
  </si>
  <si>
    <t>-70kg</t>
  </si>
  <si>
    <t>-90kg</t>
  </si>
  <si>
    <t>-78kg</t>
  </si>
  <si>
    <t>男子階級</t>
  </si>
  <si>
    <t>女子階級</t>
  </si>
  <si>
    <t>-100kg</t>
  </si>
  <si>
    <t>+78kg</t>
  </si>
  <si>
    <t>（ドロップダウンリスト）</t>
  </si>
  <si>
    <t>平成26年度</t>
  </si>
  <si>
    <t>第37回全国高等学校柔道選手権大会北海道大会</t>
  </si>
  <si>
    <t>北海道北広島</t>
  </si>
  <si>
    <t>北広島</t>
  </si>
  <si>
    <t>土岐</t>
  </si>
  <si>
    <t>均</t>
  </si>
  <si>
    <t>学校番号　</t>
  </si>
  <si>
    <t>政彦</t>
  </si>
  <si>
    <t>団体のみ参加の場合１を入力　↓　</t>
  </si>
  <si>
    <t>登録番号</t>
  </si>
  <si>
    <t>記入例</t>
  </si>
  <si>
    <t>太郎</t>
  </si>
  <si>
    <t>先鋒</t>
  </si>
  <si>
    <t>中堅</t>
  </si>
  <si>
    <t>大将</t>
  </si>
  <si>
    <t>補欠</t>
  </si>
  <si>
    <t>無差別</t>
  </si>
  <si>
    <t>学校名</t>
  </si>
  <si>
    <t>監督名</t>
  </si>
  <si>
    <t>選　　手　　名</t>
  </si>
  <si>
    <t>登　録　番　号</t>
  </si>
  <si>
    <t>次鋒</t>
  </si>
  <si>
    <t>副将</t>
  </si>
  <si>
    <t>上記の者は本校在学生徒で、標記大会に出場することを認め参加申し込みいたします。</t>
  </si>
  <si>
    <t>印</t>
  </si>
  <si>
    <t>番号</t>
  </si>
  <si>
    <t>階　級</t>
  </si>
  <si>
    <t>団体戦</t>
  </si>
  <si>
    <t>先　鋒</t>
  </si>
  <si>
    <t>中　堅</t>
  </si>
  <si>
    <t>大　将</t>
  </si>
  <si>
    <t>補　欠</t>
  </si>
  <si>
    <t>個人戦</t>
  </si>
  <si>
    <t>変 更 前 の 選 手 氏 名</t>
  </si>
  <si>
    <t>変 更 後 の 選 手 氏 名</t>
  </si>
  <si>
    <t>全 日 本 柔 道 連 盟 登 録 番 号</t>
  </si>
  <si>
    <t>平成</t>
  </si>
  <si>
    <t>年</t>
  </si>
  <si>
    <t>月</t>
  </si>
  <si>
    <t>日</t>
  </si>
  <si>
    <t>高　等　学　校　長</t>
  </si>
  <si>
    <t>メンバーＩＤ</t>
  </si>
  <si>
    <t>申込書はすべて入力データが自動反映します</t>
  </si>
  <si>
    <t>日付も発行日が自動入力</t>
  </si>
  <si>
    <t>北海道高等学校柔道大会長　様</t>
  </si>
  <si>
    <t>　入力用紙の団体通し番号入力でデータは反映</t>
  </si>
  <si>
    <t>次　鋒</t>
  </si>
  <si>
    <t>副　将</t>
  </si>
  <si>
    <t>変更前の選手氏名</t>
  </si>
  <si>
    <t>変更後の選手氏名</t>
  </si>
  <si>
    <t>全日本柔道連盟登録番号</t>
  </si>
  <si>
    <t>※変更前と変更後の選手氏名は全て記入する（選手変更は1名を限度とし補欠を優先する）段・学年・身長・体重・登録番号は変更後の選手のみ記入すること。</t>
  </si>
  <si>
    <t>上記の者は、本校在学生徒で標記大会に出場することを認め参加申し込みいたします。</t>
  </si>
  <si>
    <t>選手氏名</t>
  </si>
  <si>
    <t>郵送用は入力用紙よりデータが自動反映します</t>
  </si>
  <si>
    <t>男子個票印刷</t>
  </si>
  <si>
    <t>～3名分</t>
  </si>
  <si>
    <t>※個人戦名票は通し番号を入力して印刷</t>
  </si>
  <si>
    <t>（一度に3名分しか印刷できません）</t>
  </si>
  <si>
    <t>女子個票印刷</t>
  </si>
  <si>
    <t>男</t>
  </si>
  <si>
    <t>マネ</t>
  </si>
  <si>
    <t>男マネ</t>
  </si>
  <si>
    <t>個人</t>
  </si>
  <si>
    <t>女</t>
  </si>
  <si>
    <t>女マネ</t>
  </si>
  <si>
    <t>支部</t>
    <rPh sb="0" eb="2">
      <t>シブ</t>
    </rPh>
    <phoneticPr fontId="2"/>
  </si>
  <si>
    <t>函館</t>
    <rPh sb="0" eb="2">
      <t>ハコダテ</t>
    </rPh>
    <phoneticPr fontId="2"/>
  </si>
  <si>
    <t>室蘭</t>
    <rPh sb="0" eb="2">
      <t>ムロラン</t>
    </rPh>
    <phoneticPr fontId="2"/>
  </si>
  <si>
    <t>小樽</t>
    <rPh sb="0" eb="2">
      <t>オタル</t>
    </rPh>
    <phoneticPr fontId="2"/>
  </si>
  <si>
    <t>札幌</t>
    <rPh sb="0" eb="2">
      <t>サッポロ</t>
    </rPh>
    <phoneticPr fontId="2"/>
  </si>
  <si>
    <t>空知</t>
    <rPh sb="0" eb="2">
      <t>ソラチ</t>
    </rPh>
    <phoneticPr fontId="2"/>
  </si>
  <si>
    <t>旭川</t>
    <rPh sb="0" eb="2">
      <t>アサヒカワ</t>
    </rPh>
    <phoneticPr fontId="2"/>
  </si>
  <si>
    <t>名寄</t>
    <rPh sb="0" eb="2">
      <t>ナヨロ</t>
    </rPh>
    <phoneticPr fontId="2"/>
  </si>
  <si>
    <t>北見</t>
    <rPh sb="0" eb="2">
      <t>キタミ</t>
    </rPh>
    <phoneticPr fontId="2"/>
  </si>
  <si>
    <t>十勝</t>
    <rPh sb="0" eb="2">
      <t>トカチ</t>
    </rPh>
    <phoneticPr fontId="2"/>
  </si>
  <si>
    <t>釧根</t>
    <rPh sb="0" eb="1">
      <t>セン</t>
    </rPh>
    <rPh sb="1" eb="2">
      <t>ネ</t>
    </rPh>
    <phoneticPr fontId="2"/>
  </si>
  <si>
    <t>マネージャー</t>
    <phoneticPr fontId="39"/>
  </si>
  <si>
    <t>マネージャー</t>
    <phoneticPr fontId="39"/>
  </si>
  <si>
    <t>（ふりがな）</t>
    <phoneticPr fontId="39"/>
  </si>
  <si>
    <t>(ふりがな）</t>
    <phoneticPr fontId="39"/>
  </si>
  <si>
    <t>　←入力用紙の団体通し番号を入力するとデータが反映します</t>
    <phoneticPr fontId="39"/>
  </si>
  <si>
    <t>選　　手　　名</t>
    <phoneticPr fontId="39"/>
  </si>
  <si>
    <t>令和8年</t>
    <phoneticPr fontId="39"/>
  </si>
  <si>
    <t>第76回北海道高等学校柔道大会</t>
    <phoneticPr fontId="39"/>
  </si>
  <si>
    <t>ア　参加申込書</t>
    <rPh sb="2" eb="7">
      <t>サンカモウシコミショ</t>
    </rPh>
    <phoneticPr fontId="39"/>
  </si>
  <si>
    <t>監督主将会議前に提出</t>
    <rPh sb="0" eb="7">
      <t>カントクシュショウカイギマエ</t>
    </rPh>
    <rPh sb="8" eb="10">
      <t>テイシュツ</t>
    </rPh>
    <phoneticPr fontId="39"/>
  </si>
  <si>
    <r>
      <t>②　男子団体書類、女子団体書類は出場の可否を参加申し込み書にて提出。</t>
    </r>
    <r>
      <rPr>
        <b/>
        <sz val="14"/>
        <color rgb="FFFF0000"/>
        <rFont val="BIZ UDPゴシック"/>
        <family val="3"/>
        <charset val="128"/>
      </rPr>
      <t>（支部・学校名・監督名のみ入力）</t>
    </r>
    <rPh sb="16" eb="18">
      <t>シュツジョウ</t>
    </rPh>
    <rPh sb="19" eb="21">
      <t>カヒ</t>
    </rPh>
    <rPh sb="22" eb="24">
      <t>サンカ</t>
    </rPh>
    <rPh sb="24" eb="25">
      <t>モウ</t>
    </rPh>
    <rPh sb="26" eb="27">
      <t>コ</t>
    </rPh>
    <rPh sb="28" eb="29">
      <t>ショ</t>
    </rPh>
    <rPh sb="31" eb="33">
      <t>テイシュツ</t>
    </rPh>
    <rPh sb="35" eb="37">
      <t>シブ</t>
    </rPh>
    <rPh sb="38" eb="41">
      <t>ガッコウメイ</t>
    </rPh>
    <rPh sb="42" eb="45">
      <t>カントクメイ</t>
    </rPh>
    <rPh sb="47" eb="49">
      <t>ニュウリョク</t>
    </rPh>
    <phoneticPr fontId="39"/>
  </si>
  <si>
    <r>
      <t>　　申込時には1枚目の</t>
    </r>
    <r>
      <rPr>
        <b/>
        <sz val="14"/>
        <color rgb="FFFF0000"/>
        <rFont val="BIZ UDPゴシック"/>
        <family val="3"/>
        <charset val="128"/>
      </rPr>
      <t>「　ア　参加申込書（郵送用）　」</t>
    </r>
    <r>
      <rPr>
        <b/>
        <sz val="14"/>
        <color theme="0"/>
        <rFont val="BIZ UDPゴシック"/>
        <family val="3"/>
        <charset val="128"/>
      </rPr>
      <t>に職印を押印の上、当番校まで郵送してください。</t>
    </r>
    <rPh sb="15" eb="17">
      <t>サンカ</t>
    </rPh>
    <rPh sb="17" eb="20">
      <t>モウシコミショ</t>
    </rPh>
    <phoneticPr fontId="39"/>
  </si>
  <si>
    <r>
      <t>　　２枚目の</t>
    </r>
    <r>
      <rPr>
        <b/>
        <sz val="14"/>
        <color rgb="FFFF0000"/>
        <rFont val="BIZ UDPゴシック"/>
        <family val="3"/>
        <charset val="128"/>
      </rPr>
      <t>「　イ　オーダー用紙　」</t>
    </r>
    <r>
      <rPr>
        <b/>
        <sz val="14"/>
        <color rgb="FFFFFFFF"/>
        <rFont val="BIZ UDPゴシック"/>
        <family val="3"/>
        <charset val="128"/>
      </rPr>
      <t>は大会初日の</t>
    </r>
    <phoneticPr fontId="39"/>
  </si>
  <si>
    <t>　</t>
    <phoneticPr fontId="39"/>
  </si>
  <si>
    <r>
      <t>　　</t>
    </r>
    <r>
      <rPr>
        <b/>
        <sz val="14"/>
        <color rgb="FFFF0000"/>
        <rFont val="BIZ UDPゴシック"/>
        <family val="3"/>
        <charset val="128"/>
      </rPr>
      <t>※選手名等、データ入力されていない状態でお願いいたします。</t>
    </r>
    <rPh sb="3" eb="6">
      <t>センシュメイ</t>
    </rPh>
    <rPh sb="6" eb="7">
      <t>ナド</t>
    </rPh>
    <rPh sb="11" eb="13">
      <t>ニュウリョク</t>
    </rPh>
    <rPh sb="19" eb="21">
      <t>ジョウタイ</t>
    </rPh>
    <rPh sb="23" eb="24">
      <t>ネガ</t>
    </rPh>
    <phoneticPr fontId="39"/>
  </si>
  <si>
    <r>
      <t>　　</t>
    </r>
    <r>
      <rPr>
        <b/>
        <sz val="14"/>
        <color rgb="FFFF0000"/>
        <rFont val="BIZ UDPゴシック"/>
        <family val="3"/>
        <charset val="128"/>
      </rPr>
      <t>※　イ　オーダー用紙は各校で入力、記入したものを提出してください。</t>
    </r>
    <rPh sb="10" eb="12">
      <t>ヨウシ</t>
    </rPh>
    <rPh sb="13" eb="15">
      <t>カクコウ</t>
    </rPh>
    <rPh sb="16" eb="18">
      <t>ニュウリョク</t>
    </rPh>
    <rPh sb="19" eb="21">
      <t>キニュウ</t>
    </rPh>
    <rPh sb="26" eb="28">
      <t>テイシュツ</t>
    </rPh>
    <phoneticPr fontId="39"/>
  </si>
  <si>
    <t>監督主将会議前に提出</t>
    <rPh sb="0" eb="7">
      <t>カントクシュショウカイギマエ</t>
    </rPh>
    <rPh sb="8" eb="10">
      <t>テイシュツ</t>
    </rPh>
    <phoneticPr fontId="39"/>
  </si>
  <si>
    <t>　　　再度確認していただき、データをメール送信お願いいたします。</t>
    <rPh sb="3" eb="7">
      <t>サイドカクニン</t>
    </rPh>
    <rPh sb="21" eb="23">
      <t>ソウシン</t>
    </rPh>
    <rPh sb="24" eb="25">
      <t>ネガ</t>
    </rPh>
    <phoneticPr fontId="39"/>
  </si>
  <si>
    <t>⑤　データをメール送信し､参加料を振り込み、振り込みの領収書のコピーを申込書とともに郵送した段階で申し込み終了です。</t>
    <phoneticPr fontId="39"/>
  </si>
  <si>
    <r>
      <t>④　入力用紙には、男女団体の参加申込</t>
    </r>
    <r>
      <rPr>
        <b/>
        <sz val="14"/>
        <color rgb="FFFF0000"/>
        <rFont val="BIZ UDPゴシック"/>
        <family val="3"/>
        <charset val="128"/>
      </rPr>
      <t>（選手データ入力はしない）</t>
    </r>
    <r>
      <rPr>
        <b/>
        <sz val="14"/>
        <color rgb="FFFFFFFF"/>
        <rFont val="BIZ UDPゴシック"/>
        <family val="3"/>
        <charset val="128"/>
      </rPr>
      <t>男女個人の参加申込</t>
    </r>
    <r>
      <rPr>
        <b/>
        <sz val="14"/>
        <color rgb="FFFF0000"/>
        <rFont val="BIZ UDPゴシック"/>
        <family val="3"/>
        <charset val="128"/>
      </rPr>
      <t>（選手データ入力をする）</t>
    </r>
    <rPh sb="2" eb="6">
      <t>ニュウリョクヨウシ</t>
    </rPh>
    <rPh sb="9" eb="11">
      <t>ダンジョ</t>
    </rPh>
    <rPh sb="11" eb="13">
      <t>ダンタイ</t>
    </rPh>
    <rPh sb="14" eb="16">
      <t>サンカ</t>
    </rPh>
    <rPh sb="16" eb="18">
      <t>モウシコミ</t>
    </rPh>
    <rPh sb="19" eb="21">
      <t>センシュ</t>
    </rPh>
    <rPh sb="24" eb="26">
      <t>ニュウリョク</t>
    </rPh>
    <rPh sb="31" eb="33">
      <t>ダンジョ</t>
    </rPh>
    <rPh sb="33" eb="35">
      <t>コジン</t>
    </rPh>
    <rPh sb="36" eb="40">
      <t>サンカモウシコミ</t>
    </rPh>
    <rPh sb="41" eb="43">
      <t>センシュ</t>
    </rPh>
    <rPh sb="46" eb="48">
      <t>ニュウリョク</t>
    </rPh>
    <phoneticPr fontId="39"/>
  </si>
  <si>
    <t>本校生徒が、標記大会に出場することを認め参加申し込みいたします。</t>
    <rPh sb="0" eb="4">
      <t>ホンコウセイト</t>
    </rPh>
    <phoneticPr fontId="39"/>
  </si>
  <si>
    <t>上記の者は本校在学生徒で、標記大会に出場することを認め参加申し込みいたします。</t>
    <rPh sb="0" eb="2">
      <t>ジョウキ</t>
    </rPh>
    <rPh sb="3" eb="4">
      <t>モノ</t>
    </rPh>
    <rPh sb="5" eb="7">
      <t>ホンコウ</t>
    </rPh>
    <rPh sb="7" eb="9">
      <t>ザイガク</t>
    </rPh>
    <rPh sb="9" eb="11">
      <t>セイト</t>
    </rPh>
    <rPh sb="13" eb="15">
      <t>ヒョウキ</t>
    </rPh>
    <phoneticPr fontId="39"/>
  </si>
  <si>
    <t>上記の者は本校在学生徒で、標記大会に出場することを認め参加申し込みいたします。</t>
    <rPh sb="0" eb="2">
      <t>ジョウキ</t>
    </rPh>
    <rPh sb="3" eb="4">
      <t>モノ</t>
    </rPh>
    <rPh sb="5" eb="11">
      <t>ホンコウザイガクセイト</t>
    </rPh>
    <phoneticPr fontId="39"/>
  </si>
  <si>
    <t>この用紙は提出不要です。</t>
    <rPh sb="2" eb="4">
      <t>ヨウシ</t>
    </rPh>
    <rPh sb="5" eb="7">
      <t>テイシュツ</t>
    </rPh>
    <rPh sb="7" eb="9">
      <t>フヨウ</t>
    </rPh>
    <phoneticPr fontId="39"/>
  </si>
  <si>
    <t>この書類は提出不要です。</t>
    <rPh sb="2" eb="4">
      <t>ショルイ</t>
    </rPh>
    <rPh sb="5" eb="9">
      <t>テイシュツフヨウ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</si>
</sst>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78">
    <font>
      <sz val="11"/>
      <name val="ＭＳ Ｐゴシック"/>
      <family val="3"/>
      <charset val="128"/>
    </font>
    <font>
      <sz val="9"/>
      <name val="ＭＳ Ｐゴシック"/>
      <family val="3"/>
      <charset val="128"/>
    </font>
    <font>
      <sz val="36"/>
      <name val="HG正楷書体-PRO"/>
      <family val="4"/>
      <charset val="128"/>
    </font>
    <font>
      <b/>
      <sz val="16"/>
      <name val="ＭＳ Ｐゴシック"/>
      <family val="3"/>
      <charset val="128"/>
    </font>
    <font>
      <b/>
      <sz val="200"/>
      <name val="HG正楷書体-PRO"/>
      <family val="4"/>
      <charset val="128"/>
    </font>
    <font>
      <sz val="16"/>
      <name val="ＭＳ Ｐゴシック"/>
      <family val="3"/>
      <charset val="128"/>
    </font>
    <font>
      <b/>
      <sz val="72"/>
      <name val="HG正楷書体-PRO"/>
      <family val="4"/>
      <charset val="128"/>
    </font>
    <font>
      <sz val="12"/>
      <name val="ＭＳ Ｐゴシック"/>
      <family val="3"/>
      <charset val="128"/>
    </font>
    <font>
      <b/>
      <sz val="95"/>
      <name val="HG正楷書体-PRO"/>
      <family val="4"/>
      <charset val="128"/>
    </font>
    <font>
      <sz val="95"/>
      <name val="HG正楷書体-PRO"/>
      <family val="4"/>
      <charset val="128"/>
    </font>
    <font>
      <sz val="18"/>
      <name val="ＭＳ Ｐゴシック"/>
      <family val="3"/>
      <charset val="128"/>
    </font>
    <font>
      <sz val="18"/>
      <name val="HG正楷書体-PRO"/>
      <family val="4"/>
      <charset val="128"/>
    </font>
    <font>
      <sz val="18"/>
      <name val="HGS教科書体"/>
      <family val="1"/>
      <charset val="128"/>
    </font>
    <font>
      <sz val="19"/>
      <name val="HGS教科書体"/>
      <family val="1"/>
      <charset val="128"/>
    </font>
    <font>
      <sz val="12"/>
      <color indexed="8"/>
      <name val="ＭＳ 明朝"/>
      <family val="1"/>
      <charset val="128"/>
    </font>
    <font>
      <sz val="14"/>
      <name val="ＪＳ明朝"/>
      <family val="3"/>
      <charset val="128"/>
    </font>
    <font>
      <sz val="14"/>
      <name val="ＭＳ Ｐゴシック"/>
      <family val="3"/>
      <charset val="128"/>
    </font>
    <font>
      <sz val="10"/>
      <name val="ＭＳ Ｐゴシック"/>
      <family val="3"/>
      <charset val="128"/>
    </font>
    <font>
      <sz val="11"/>
      <color indexed="8"/>
      <name val="ＭＳ 明朝"/>
      <family val="1"/>
      <charset val="128"/>
    </font>
    <font>
      <sz val="14"/>
      <color indexed="8"/>
      <name val="ＭＳ 明朝"/>
      <family val="1"/>
      <charset val="128"/>
    </font>
    <font>
      <sz val="16"/>
      <color indexed="8"/>
      <name val="ＭＳ 明朝"/>
      <family val="1"/>
      <charset val="128"/>
    </font>
    <font>
      <sz val="18"/>
      <color indexed="8"/>
      <name val="ＭＳ 明朝"/>
      <family val="1"/>
      <charset val="128"/>
    </font>
    <font>
      <sz val="10"/>
      <color indexed="8"/>
      <name val="ＭＳ 明朝"/>
      <family val="1"/>
      <charset val="128"/>
    </font>
    <font>
      <sz val="13"/>
      <color indexed="8"/>
      <name val="ＭＳ 明朝"/>
      <family val="1"/>
      <charset val="128"/>
    </font>
    <font>
      <sz val="11"/>
      <color indexed="8"/>
      <name val="ＭＳ Ｐゴシック"/>
      <family val="3"/>
      <charset val="128"/>
    </font>
    <font>
      <sz val="16"/>
      <color indexed="8"/>
      <name val="ＭＳ Ｐゴシック"/>
      <family val="3"/>
      <charset val="128"/>
    </font>
    <font>
      <b/>
      <sz val="18"/>
      <name val="ＭＳ Ｐゴシック"/>
      <family val="3"/>
      <charset val="128"/>
    </font>
    <font>
      <sz val="16"/>
      <name val="HGS教科書体"/>
      <family val="1"/>
      <charset val="128"/>
    </font>
    <font>
      <b/>
      <sz val="20"/>
      <name val="ＭＳ Ｐゴシック"/>
      <family val="3"/>
      <charset val="128"/>
    </font>
    <font>
      <b/>
      <sz val="11"/>
      <name val="ＭＳ Ｐゴシック"/>
      <family val="3"/>
      <charset val="128"/>
    </font>
    <font>
      <sz val="15"/>
      <color indexed="8"/>
      <name val="ＭＳ 明朝"/>
      <family val="1"/>
      <charset val="128"/>
    </font>
    <font>
      <sz val="11"/>
      <color indexed="9"/>
      <name val="ＭＳ Ｐゴシック"/>
      <family val="3"/>
      <charset val="128"/>
    </font>
    <font>
      <sz val="11"/>
      <color indexed="10"/>
      <name val="ＭＳ Ｐゴシック"/>
      <family val="3"/>
      <charset val="128"/>
    </font>
    <font>
      <b/>
      <sz val="11"/>
      <color indexed="10"/>
      <name val="ＭＳ Ｐゴシック"/>
      <family val="3"/>
      <charset val="128"/>
    </font>
    <font>
      <sz val="8"/>
      <name val="ＭＳ Ｐゴシック"/>
      <family val="3"/>
      <charset val="128"/>
    </font>
    <font>
      <sz val="11"/>
      <color indexed="40"/>
      <name val="ＭＳ Ｐゴシック"/>
      <family val="3"/>
      <charset val="128"/>
    </font>
    <font>
      <b/>
      <sz val="14"/>
      <name val="ＭＳ Ｐゴシック"/>
      <family val="3"/>
      <charset val="128"/>
    </font>
    <font>
      <b/>
      <sz val="14"/>
      <color indexed="8"/>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b/>
      <sz val="11"/>
      <color rgb="FFFF0000"/>
      <name val="ＭＳ Ｐゴシック"/>
      <family val="3"/>
      <charset val="128"/>
    </font>
    <font>
      <b/>
      <sz val="18"/>
      <color rgb="FFFF0000"/>
      <name val="ＭＳ Ｐゴシック"/>
      <family val="3"/>
      <charset val="128"/>
    </font>
    <font>
      <b/>
      <sz val="16"/>
      <color rgb="FFFF0000"/>
      <name val="ＭＳ Ｐゴシック"/>
      <family val="3"/>
      <charset val="128"/>
    </font>
    <font>
      <sz val="11"/>
      <color rgb="FFFF0000"/>
      <name val="ＭＳ Ｐゴシック"/>
      <family val="3"/>
      <charset val="128"/>
    </font>
    <font>
      <sz val="11"/>
      <color theme="8" tint="0.39997558519241921"/>
      <name val="ＭＳ Ｐゴシック"/>
      <family val="3"/>
      <charset val="128"/>
    </font>
    <font>
      <sz val="12"/>
      <color theme="1"/>
      <name val="ＭＳ Ｐゴシック"/>
      <family val="3"/>
      <charset val="128"/>
    </font>
    <font>
      <sz val="11"/>
      <color rgb="FF99CCFF"/>
      <name val="ＭＳ Ｐゴシック"/>
      <family val="3"/>
      <charset val="128"/>
    </font>
    <font>
      <b/>
      <sz val="11"/>
      <color rgb="FF99CCFF"/>
      <name val="ＭＳ Ｐゴシック"/>
      <family val="3"/>
      <charset val="128"/>
    </font>
    <font>
      <b/>
      <sz val="14"/>
      <color rgb="FFFFFFFF"/>
      <name val="ＭＳ Ｐゴシック"/>
      <family val="3"/>
      <charset val="128"/>
    </font>
    <font>
      <b/>
      <sz val="20"/>
      <name val="BIZ UDPゴシック"/>
      <family val="3"/>
      <charset val="128"/>
    </font>
    <font>
      <b/>
      <sz val="14"/>
      <color rgb="FFFFFFFF"/>
      <name val="BIZ UDPゴシック"/>
      <family val="3"/>
      <charset val="128"/>
    </font>
    <font>
      <b/>
      <sz val="14"/>
      <color theme="0"/>
      <name val="BIZ UDPゴシック"/>
      <family val="3"/>
      <charset val="128"/>
    </font>
    <font>
      <b/>
      <u/>
      <sz val="18"/>
      <name val="ＭＳ Ｐゴシック"/>
      <family val="3"/>
      <charset val="128"/>
    </font>
    <font>
      <b/>
      <u/>
      <sz val="14"/>
      <color rgb="FFFFFFFF"/>
      <name val="ＭＳ Ｐゴシック"/>
      <family val="3"/>
      <charset val="128"/>
    </font>
    <font>
      <b/>
      <sz val="16"/>
      <name val="BIZ UDPゴシック"/>
      <family val="3"/>
      <charset val="128"/>
    </font>
    <font>
      <b/>
      <sz val="22"/>
      <color indexed="8"/>
      <name val="ＭＳ ゴシック"/>
      <family val="3"/>
      <charset val="128"/>
    </font>
    <font>
      <sz val="16"/>
      <name val="ＭＳ Ｐ明朝"/>
      <family val="1"/>
      <charset val="128"/>
    </font>
    <font>
      <sz val="14"/>
      <name val="ＭＳ Ｐ明朝"/>
      <family val="1"/>
      <charset val="128"/>
    </font>
    <font>
      <sz val="14"/>
      <name val="HGS教科書体"/>
      <family val="1"/>
      <charset val="128"/>
    </font>
    <font>
      <sz val="11"/>
      <name val="ＭＳ Ｐ明朝"/>
      <family val="1"/>
      <charset val="128"/>
    </font>
    <font>
      <b/>
      <sz val="14"/>
      <color rgb="FFFF0000"/>
      <name val="ＭＳ Ｐ明朝"/>
      <family val="1"/>
      <charset val="128"/>
    </font>
    <font>
      <sz val="18"/>
      <name val="ＭＳ Ｐ明朝"/>
      <family val="1"/>
      <charset val="128"/>
    </font>
    <font>
      <sz val="19"/>
      <name val="ＭＳ Ｐ明朝"/>
      <family val="1"/>
      <charset val="128"/>
    </font>
    <font>
      <sz val="12"/>
      <name val="ＭＳ Ｐ明朝"/>
      <family val="1"/>
      <charset val="128"/>
    </font>
    <font>
      <sz val="12"/>
      <color indexed="8"/>
      <name val="ＭＳ Ｐ明朝"/>
      <family val="1"/>
      <charset val="128"/>
    </font>
    <font>
      <b/>
      <sz val="14"/>
      <color indexed="8"/>
      <name val="ＭＳ 明朝"/>
      <family val="1"/>
      <charset val="128"/>
    </font>
    <font>
      <b/>
      <sz val="14"/>
      <color rgb="FFFF0000"/>
      <name val="BIZ UDPゴシック"/>
      <family val="3"/>
      <charset val="128"/>
    </font>
    <font>
      <b/>
      <sz val="14"/>
      <color theme="0"/>
      <name val="ＭＳ Ｐゴシック"/>
      <family val="3"/>
      <charset val="128"/>
    </font>
    <font>
      <sz val="14"/>
      <color theme="0"/>
      <name val="ＭＳ Ｐ明朝"/>
      <family val="1"/>
      <charset val="128"/>
    </font>
    <font>
      <sz val="16"/>
      <color theme="0"/>
      <name val="ＭＳ Ｐ明朝"/>
      <family val="1"/>
      <charset val="128"/>
    </font>
    <font>
      <sz val="11"/>
      <color theme="0"/>
      <name val="ＭＳ Ｐ明朝"/>
      <family val="1"/>
      <charset val="128"/>
    </font>
    <font>
      <sz val="12"/>
      <color theme="0"/>
      <name val="ＭＳ Ｐ明朝"/>
      <family val="1"/>
      <charset val="128"/>
    </font>
    <font>
      <sz val="11"/>
      <color theme="0"/>
      <name val="ＭＳ 明朝"/>
      <family val="1"/>
      <charset val="128"/>
    </font>
    <font>
      <sz val="14"/>
      <color theme="0"/>
      <name val="ＭＳ 明朝"/>
      <family val="1"/>
      <charset val="128"/>
    </font>
    <font>
      <sz val="14"/>
      <color theme="0"/>
      <name val="ＪＳ明朝"/>
      <family val="3"/>
      <charset val="128"/>
    </font>
    <font>
      <sz val="11"/>
      <color theme="0"/>
      <name val="ＭＳ Ｐゴシック"/>
      <family val="3"/>
      <charset val="128"/>
    </font>
    <font>
      <sz val="13"/>
      <color theme="0"/>
      <name val="ＭＳ 明朝"/>
      <family val="1"/>
      <charset val="128"/>
    </font>
  </fonts>
  <fills count="10">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9CCFF"/>
        <bgColor indexed="64"/>
      </patternFill>
    </fill>
    <fill>
      <patternFill patternType="solid">
        <fgColor theme="0"/>
        <bgColor indexed="64"/>
      </patternFill>
    </fill>
    <fill>
      <patternFill patternType="solid">
        <fgColor rgb="FF00CC00"/>
        <bgColor indexed="64"/>
      </patternFill>
    </fill>
  </fills>
  <borders count="1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top/>
      <bottom style="thin">
        <color indexed="64"/>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dash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style="thin">
        <color indexed="64"/>
      </left>
      <right/>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dotted">
        <color indexed="64"/>
      </left>
      <right style="dotted">
        <color indexed="64"/>
      </right>
      <top/>
      <bottom/>
      <diagonal/>
    </border>
    <border>
      <left/>
      <right style="dotted">
        <color indexed="64"/>
      </right>
      <top/>
      <bottom/>
      <diagonal/>
    </border>
  </borders>
  <cellStyleXfs count="11">
    <xf numFmtId="0" fontId="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cellStyleXfs>
  <cellXfs count="600">
    <xf numFmtId="0" fontId="0" fillId="0" borderId="0" xfId="0"/>
    <xf numFmtId="0" fontId="1" fillId="0" borderId="0" xfId="0" applyFont="1" applyAlignment="1">
      <alignment horizontal="right" vertical="top"/>
    </xf>
    <xf numFmtId="0" fontId="2" fillId="0" borderId="0" xfId="0" applyFont="1" applyAlignment="1">
      <alignment horizontal="center" vertical="center" textRotation="255" shrinkToFit="1"/>
    </xf>
    <xf numFmtId="0" fontId="1" fillId="0" borderId="0" xfId="0" applyFont="1" applyAlignment="1">
      <alignment horizontal="center"/>
    </xf>
    <xf numFmtId="0" fontId="0" fillId="0" borderId="0" xfId="0" applyAlignment="1">
      <alignment vertical="center"/>
    </xf>
    <xf numFmtId="0" fontId="0" fillId="0" borderId="0" xfId="0" applyAlignment="1">
      <alignment horizontal="center" vertical="center" shrinkToFit="1"/>
    </xf>
    <xf numFmtId="49" fontId="0" fillId="0" borderId="0" xfId="0" applyNumberFormat="1" applyAlignment="1">
      <alignment horizontal="center" vertical="center" shrinkToFit="1"/>
    </xf>
    <xf numFmtId="0" fontId="41" fillId="0" borderId="0" xfId="0" applyFont="1"/>
    <xf numFmtId="0" fontId="4" fillId="0" borderId="0" xfId="0" applyFont="1" applyAlignment="1">
      <alignment horizontal="center" vertical="center" textRotation="255" shrinkToFit="1"/>
    </xf>
    <xf numFmtId="176" fontId="7" fillId="0" borderId="0" xfId="0" applyNumberFormat="1" applyFont="1" applyAlignment="1">
      <alignment horizontal="right"/>
    </xf>
    <xf numFmtId="0" fontId="8" fillId="0" borderId="0" xfId="0" applyFont="1" applyAlignment="1">
      <alignment horizontal="center" vertical="center" textRotation="255" shrinkToFit="1"/>
    </xf>
    <xf numFmtId="0" fontId="9" fillId="0" borderId="0" xfId="0" applyFont="1" applyAlignment="1">
      <alignment horizontal="center" vertical="center" textRotation="255" shrinkToFit="1"/>
    </xf>
    <xf numFmtId="0" fontId="10" fillId="0" borderId="0" xfId="0" applyFont="1" applyAlignment="1">
      <alignment horizontal="center" vertical="center" shrinkToFit="1"/>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13" fillId="0" borderId="3" xfId="0" applyFont="1" applyBorder="1" applyAlignment="1">
      <alignment horizontal="center" vertical="center"/>
    </xf>
    <xf numFmtId="0" fontId="0" fillId="0" borderId="4" xfId="0" applyBorder="1" applyAlignment="1">
      <alignment vertical="center"/>
    </xf>
    <xf numFmtId="0" fontId="14" fillId="0" borderId="0" xfId="0" applyFont="1" applyAlignment="1">
      <alignment vertical="center"/>
    </xf>
    <xf numFmtId="177" fontId="15" fillId="0" borderId="0" xfId="0" applyNumberFormat="1" applyFont="1" applyAlignment="1">
      <alignment horizontal="center" vertical="center"/>
    </xf>
    <xf numFmtId="0" fontId="0" fillId="0" borderId="0" xfId="0"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vertical="center"/>
    </xf>
    <xf numFmtId="0" fontId="16" fillId="0" borderId="0" xfId="0" applyFont="1" applyAlignment="1">
      <alignment horizontal="distributed" vertical="center"/>
    </xf>
    <xf numFmtId="0" fontId="16" fillId="0" borderId="0" xfId="0" applyFont="1" applyAlignment="1">
      <alignment horizontal="left" vertical="center"/>
    </xf>
    <xf numFmtId="0" fontId="13" fillId="0" borderId="0" xfId="0" applyFont="1" applyAlignment="1">
      <alignment vertical="center"/>
    </xf>
    <xf numFmtId="0" fontId="13" fillId="0" borderId="4" xfId="0" applyFont="1" applyBorder="1" applyAlignment="1">
      <alignment horizontal="center" vertical="center" shrinkToFit="1"/>
    </xf>
    <xf numFmtId="0" fontId="12" fillId="0" borderId="5" xfId="0" applyFont="1" applyBorder="1" applyAlignment="1">
      <alignment vertical="center"/>
    </xf>
    <xf numFmtId="0" fontId="5" fillId="0" borderId="0" xfId="0" applyFont="1" applyAlignment="1">
      <alignment vertical="center"/>
    </xf>
    <xf numFmtId="0" fontId="17" fillId="0" borderId="0" xfId="0" applyFont="1" applyAlignment="1">
      <alignment vertical="top"/>
    </xf>
    <xf numFmtId="0" fontId="13" fillId="0" borderId="0" xfId="0" applyFont="1" applyAlignment="1">
      <alignment horizontal="center" vertical="center" shrinkToFit="1"/>
    </xf>
    <xf numFmtId="0" fontId="18" fillId="0" borderId="0" xfId="0" applyFont="1" applyAlignment="1">
      <alignment vertical="center"/>
    </xf>
    <xf numFmtId="0" fontId="18" fillId="0" borderId="6" xfId="0" applyFont="1" applyBorder="1" applyAlignment="1">
      <alignment horizontal="center" vertical="center"/>
    </xf>
    <xf numFmtId="0" fontId="19" fillId="0" borderId="7" xfId="0" applyFont="1" applyBorder="1" applyAlignment="1">
      <alignment horizontal="center" vertical="center"/>
    </xf>
    <xf numFmtId="0" fontId="19" fillId="0" borderId="0" xfId="0" applyFont="1" applyAlignment="1">
      <alignment horizontal="center" vertical="center"/>
    </xf>
    <xf numFmtId="0" fontId="22" fillId="0" borderId="0" xfId="0" applyFont="1" applyAlignment="1">
      <alignment vertical="center"/>
    </xf>
    <xf numFmtId="0" fontId="19" fillId="0" borderId="0" xfId="0" applyFont="1" applyAlignment="1">
      <alignment vertical="center"/>
    </xf>
    <xf numFmtId="0" fontId="18" fillId="0" borderId="0" xfId="0" applyFont="1" applyAlignment="1">
      <alignment horizontal="center" vertical="center"/>
    </xf>
    <xf numFmtId="0" fontId="42" fillId="0" borderId="0" xfId="0" applyFont="1" applyAlignment="1">
      <alignment vertical="center"/>
    </xf>
    <xf numFmtId="0" fontId="21" fillId="0" borderId="0" xfId="0" applyFont="1" applyAlignment="1">
      <alignment horizontal="center" vertical="center"/>
    </xf>
    <xf numFmtId="0" fontId="24" fillId="0" borderId="0" xfId="0" applyFont="1" applyAlignment="1">
      <alignment vertical="center"/>
    </xf>
    <xf numFmtId="0" fontId="19" fillId="0" borderId="7" xfId="0" applyFont="1" applyBorder="1" applyAlignment="1">
      <alignment vertical="center"/>
    </xf>
    <xf numFmtId="0" fontId="43" fillId="0" borderId="2" xfId="0" applyFont="1" applyBorder="1" applyAlignment="1">
      <alignment horizontal="center" vertical="center"/>
    </xf>
    <xf numFmtId="0" fontId="25" fillId="0" borderId="0" xfId="0" applyFont="1" applyAlignment="1">
      <alignment vertical="center"/>
    </xf>
    <xf numFmtId="0" fontId="43" fillId="0" borderId="0" xfId="0" applyFont="1" applyAlignment="1">
      <alignment vertical="center"/>
    </xf>
    <xf numFmtId="0" fontId="18" fillId="0" borderId="9" xfId="0" applyFont="1" applyBorder="1" applyAlignment="1">
      <alignment horizontal="center" vertical="center"/>
    </xf>
    <xf numFmtId="0" fontId="18" fillId="0" borderId="10" xfId="0" applyFont="1" applyBorder="1" applyAlignment="1">
      <alignment vertical="center"/>
    </xf>
    <xf numFmtId="0" fontId="18" fillId="0" borderId="4" xfId="0" applyFont="1" applyBorder="1" applyAlignment="1">
      <alignment vertical="center"/>
    </xf>
    <xf numFmtId="0" fontId="18" fillId="0" borderId="11" xfId="0" applyFont="1" applyBorder="1" applyAlignment="1">
      <alignment vertical="center"/>
    </xf>
    <xf numFmtId="0" fontId="26" fillId="0" borderId="0" xfId="0" applyFont="1" applyAlignment="1">
      <alignment horizontal="center" vertical="center" shrinkToFit="1"/>
    </xf>
    <xf numFmtId="0" fontId="0" fillId="0" borderId="12" xfId="0" applyBorder="1" applyAlignment="1">
      <alignment vertical="center"/>
    </xf>
    <xf numFmtId="0" fontId="0" fillId="0" borderId="3" xfId="0" applyBorder="1" applyAlignment="1">
      <alignment vertical="center"/>
    </xf>
    <xf numFmtId="0" fontId="0" fillId="0" borderId="13" xfId="0" applyBorder="1" applyAlignment="1">
      <alignment vertical="center"/>
    </xf>
    <xf numFmtId="0" fontId="27" fillId="0" borderId="5" xfId="0" applyFont="1" applyBorder="1" applyAlignment="1">
      <alignment vertical="center"/>
    </xf>
    <xf numFmtId="0" fontId="29" fillId="0" borderId="0" xfId="0" applyFont="1" applyAlignment="1">
      <alignment vertical="center"/>
    </xf>
    <xf numFmtId="0" fontId="18" fillId="0" borderId="15" xfId="0" applyFont="1" applyBorder="1" applyAlignment="1">
      <alignment horizontal="center" vertical="center"/>
    </xf>
    <xf numFmtId="0" fontId="18" fillId="0" borderId="16" xfId="0" applyFont="1" applyBorder="1" applyAlignment="1">
      <alignment vertical="center"/>
    </xf>
    <xf numFmtId="0" fontId="18" fillId="0" borderId="17" xfId="0" applyFont="1" applyBorder="1" applyAlignment="1">
      <alignment vertical="center"/>
    </xf>
    <xf numFmtId="0" fontId="0" fillId="0" borderId="18" xfId="0" applyBorder="1" applyAlignment="1">
      <alignment vertical="center"/>
    </xf>
    <xf numFmtId="49" fontId="0" fillId="0" borderId="0" xfId="0" applyNumberFormat="1" applyAlignment="1">
      <alignment vertical="center"/>
    </xf>
    <xf numFmtId="0" fontId="0" fillId="4" borderId="0" xfId="0" applyFill="1" applyAlignment="1">
      <alignment horizontal="left" vertical="center"/>
    </xf>
    <xf numFmtId="0" fontId="0" fillId="4" borderId="0" xfId="0" applyFill="1" applyAlignment="1">
      <alignment horizontal="left"/>
    </xf>
    <xf numFmtId="0" fontId="31" fillId="4" borderId="0" xfId="0" applyFont="1" applyFill="1" applyAlignment="1">
      <alignment horizontal="left"/>
    </xf>
    <xf numFmtId="0" fontId="32" fillId="4" borderId="0" xfId="0" applyFont="1" applyFill="1" applyAlignment="1">
      <alignment horizontal="left"/>
    </xf>
    <xf numFmtId="0" fontId="0" fillId="3" borderId="0" xfId="0" applyFill="1" applyAlignment="1">
      <alignment horizontal="left" vertical="center"/>
    </xf>
    <xf numFmtId="0" fontId="0" fillId="3" borderId="0" xfId="0" applyFill="1" applyAlignment="1">
      <alignment horizontal="center" vertical="center"/>
    </xf>
    <xf numFmtId="0" fontId="0" fillId="7" borderId="0" xfId="0" applyFill="1" applyAlignment="1">
      <alignment horizontal="center" vertical="center"/>
    </xf>
    <xf numFmtId="0" fontId="0" fillId="7" borderId="0" xfId="0" applyFill="1" applyAlignment="1">
      <alignment horizontal="left" vertical="center"/>
    </xf>
    <xf numFmtId="0" fontId="0" fillId="4" borderId="19" xfId="0" applyFill="1" applyBorder="1" applyAlignment="1" applyProtection="1">
      <alignment horizontal="center" vertical="center"/>
      <protection locked="0"/>
    </xf>
    <xf numFmtId="0" fontId="0" fillId="4" borderId="20" xfId="0" applyFill="1" applyBorder="1" applyAlignment="1" applyProtection="1">
      <alignment horizontal="center" vertical="center"/>
      <protection locked="0"/>
    </xf>
    <xf numFmtId="0" fontId="5" fillId="3" borderId="0" xfId="0" applyFont="1" applyFill="1" applyAlignment="1">
      <alignment horizontal="left" vertical="center"/>
    </xf>
    <xf numFmtId="0" fontId="0" fillId="8" borderId="2" xfId="0" applyFill="1" applyBorder="1" applyAlignment="1">
      <alignment horizontal="left" vertical="center"/>
    </xf>
    <xf numFmtId="0" fontId="41" fillId="3" borderId="0" xfId="0" applyFont="1" applyFill="1" applyAlignment="1">
      <alignment horizontal="left" vertical="center"/>
    </xf>
    <xf numFmtId="0" fontId="0" fillId="3" borderId="18" xfId="0" applyFill="1" applyBorder="1" applyAlignment="1">
      <alignment horizontal="center" vertical="center"/>
    </xf>
    <xf numFmtId="0" fontId="0" fillId="3" borderId="21" xfId="0" applyFill="1" applyBorder="1" applyAlignment="1">
      <alignment horizontal="center" vertical="center"/>
    </xf>
    <xf numFmtId="0" fontId="0" fillId="3" borderId="3" xfId="0" applyFill="1" applyBorder="1" applyAlignment="1">
      <alignment horizontal="center" vertical="center"/>
    </xf>
    <xf numFmtId="0" fontId="0" fillId="3" borderId="22" xfId="0" applyFill="1" applyBorder="1" applyAlignment="1">
      <alignment horizontal="center" vertical="center"/>
    </xf>
    <xf numFmtId="0" fontId="41" fillId="3" borderId="18"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24" xfId="0" applyFont="1" applyFill="1" applyBorder="1" applyAlignment="1" applyProtection="1">
      <alignment horizontal="center" vertical="center"/>
      <protection locked="0"/>
    </xf>
    <xf numFmtId="0" fontId="7" fillId="4" borderId="25" xfId="0" applyFont="1" applyFill="1" applyBorder="1" applyAlignment="1" applyProtection="1">
      <alignment horizontal="center" vertical="center"/>
      <protection locked="0"/>
    </xf>
    <xf numFmtId="0" fontId="0" fillId="3" borderId="1" xfId="0" applyFill="1" applyBorder="1" applyAlignment="1">
      <alignment vertical="center"/>
    </xf>
    <xf numFmtId="0" fontId="7" fillId="0" borderId="26" xfId="10" applyFont="1" applyBorder="1" applyAlignment="1" applyProtection="1">
      <alignment horizontal="center" vertical="center"/>
      <protection locked="0"/>
    </xf>
    <xf numFmtId="0" fontId="7" fillId="4" borderId="27" xfId="0" applyFont="1" applyFill="1" applyBorder="1" applyAlignment="1" applyProtection="1">
      <alignment horizontal="center" vertical="center"/>
      <protection locked="0"/>
    </xf>
    <xf numFmtId="0" fontId="7" fillId="4" borderId="28" xfId="0" applyFont="1" applyFill="1" applyBorder="1" applyAlignment="1" applyProtection="1">
      <alignment horizontal="center" vertical="center"/>
      <protection locked="0"/>
    </xf>
    <xf numFmtId="0" fontId="0" fillId="3" borderId="29" xfId="0" applyFill="1" applyBorder="1" applyAlignment="1">
      <alignment vertical="center"/>
    </xf>
    <xf numFmtId="0" fontId="7" fillId="0" borderId="28" xfId="10" applyFont="1" applyBorder="1" applyAlignment="1" applyProtection="1">
      <alignment horizontal="center" vertical="center"/>
      <protection locked="0"/>
    </xf>
    <xf numFmtId="0" fontId="7" fillId="4" borderId="30" xfId="0" applyFont="1" applyFill="1" applyBorder="1" applyAlignment="1" applyProtection="1">
      <alignment horizontal="center" vertical="center"/>
      <protection locked="0"/>
    </xf>
    <xf numFmtId="0" fontId="7" fillId="4" borderId="20" xfId="0" applyFont="1" applyFill="1" applyBorder="1" applyAlignment="1" applyProtection="1">
      <alignment horizontal="center" vertical="center"/>
      <protection locked="0"/>
    </xf>
    <xf numFmtId="0" fontId="0" fillId="3" borderId="5" xfId="0" applyFill="1" applyBorder="1" applyAlignment="1">
      <alignment vertical="center"/>
    </xf>
    <xf numFmtId="0" fontId="7" fillId="0" borderId="31" xfId="10" applyFont="1" applyBorder="1" applyAlignment="1" applyProtection="1">
      <alignment horizontal="center" vertical="center"/>
      <protection locked="0"/>
    </xf>
    <xf numFmtId="0" fontId="0" fillId="3" borderId="32" xfId="0" applyFill="1" applyBorder="1" applyAlignment="1">
      <alignment vertical="center"/>
    </xf>
    <xf numFmtId="0" fontId="0" fillId="3" borderId="0" xfId="0" applyFill="1" applyAlignment="1">
      <alignment horizontal="left"/>
    </xf>
    <xf numFmtId="0" fontId="34" fillId="3" borderId="2" xfId="0" applyFont="1" applyFill="1" applyBorder="1" applyAlignment="1">
      <alignment horizontal="center" vertical="center"/>
    </xf>
    <xf numFmtId="0" fontId="7" fillId="4" borderId="33" xfId="0" applyFont="1" applyFill="1" applyBorder="1" applyAlignment="1" applyProtection="1">
      <alignment horizontal="center" vertical="center"/>
      <protection locked="0"/>
    </xf>
    <xf numFmtId="0" fontId="7" fillId="4" borderId="34"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0" fillId="3" borderId="35" xfId="0" applyFill="1" applyBorder="1" applyAlignment="1">
      <alignment vertical="center"/>
    </xf>
    <xf numFmtId="0" fontId="35" fillId="3" borderId="0" xfId="0" applyFont="1" applyFill="1" applyAlignment="1">
      <alignment horizontal="left"/>
    </xf>
    <xf numFmtId="0" fontId="0" fillId="3" borderId="18" xfId="0" applyFill="1" applyBorder="1" applyAlignment="1">
      <alignment horizontal="left" vertical="center"/>
    </xf>
    <xf numFmtId="0" fontId="0" fillId="3" borderId="2" xfId="0" applyFill="1" applyBorder="1" applyAlignment="1">
      <alignment horizontal="center" vertical="center"/>
    </xf>
    <xf numFmtId="0" fontId="7" fillId="4" borderId="36" xfId="0" applyFont="1" applyFill="1" applyBorder="1" applyAlignment="1" applyProtection="1">
      <alignment horizontal="center" vertical="center"/>
      <protection locked="0"/>
    </xf>
    <xf numFmtId="0" fontId="7" fillId="4" borderId="29"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0" borderId="20" xfId="10" applyFont="1" applyBorder="1" applyAlignment="1" applyProtection="1">
      <alignment horizontal="center" vertical="center"/>
      <protection locked="0"/>
    </xf>
    <xf numFmtId="0" fontId="7" fillId="4" borderId="37"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0" fontId="7" fillId="0" borderId="25" xfId="10" applyFont="1" applyBorder="1" applyAlignment="1" applyProtection="1">
      <alignment horizontal="center" vertical="center"/>
      <protection locked="0"/>
    </xf>
    <xf numFmtId="0" fontId="31" fillId="3" borderId="0" xfId="0" applyFont="1" applyFill="1" applyAlignment="1">
      <alignment horizontal="left"/>
    </xf>
    <xf numFmtId="0" fontId="0" fillId="6" borderId="0" xfId="0" applyFill="1" applyAlignment="1">
      <alignment horizontal="center"/>
    </xf>
    <xf numFmtId="0" fontId="0" fillId="5" borderId="0" xfId="0" applyFill="1" applyAlignment="1">
      <alignment horizontal="center"/>
    </xf>
    <xf numFmtId="0" fontId="0" fillId="3" borderId="0" xfId="0" applyFill="1" applyAlignment="1">
      <alignment horizontal="right" vertical="center"/>
    </xf>
    <xf numFmtId="0" fontId="0" fillId="3" borderId="14" xfId="0" applyFill="1" applyBorder="1" applyAlignment="1">
      <alignment vertical="center"/>
    </xf>
    <xf numFmtId="0" fontId="44" fillId="3" borderId="0" xfId="0" applyFont="1" applyFill="1" applyAlignment="1">
      <alignment vertical="top"/>
    </xf>
    <xf numFmtId="0" fontId="33" fillId="3" borderId="0" xfId="0" applyFont="1" applyFill="1" applyAlignment="1">
      <alignment vertical="center"/>
    </xf>
    <xf numFmtId="0" fontId="0" fillId="3" borderId="0" xfId="0" applyFill="1" applyAlignment="1">
      <alignment vertical="top"/>
    </xf>
    <xf numFmtId="0" fontId="7" fillId="0" borderId="12" xfId="0" applyFont="1" applyBorder="1" applyAlignment="1">
      <alignment horizontal="center" vertical="center"/>
    </xf>
    <xf numFmtId="0" fontId="7" fillId="0" borderId="26" xfId="0" applyFont="1" applyBorder="1" applyAlignment="1">
      <alignment horizontal="center" vertical="center"/>
    </xf>
    <xf numFmtId="0" fontId="7" fillId="0" borderId="22"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33" fillId="3" borderId="0" xfId="0" applyFont="1" applyFill="1" applyAlignment="1">
      <alignment vertical="top"/>
    </xf>
    <xf numFmtId="0" fontId="0" fillId="3" borderId="38" xfId="0" applyFill="1" applyBorder="1" applyAlignment="1">
      <alignment horizontal="left" vertical="center"/>
    </xf>
    <xf numFmtId="0" fontId="0" fillId="3" borderId="29" xfId="0" applyFill="1" applyBorder="1" applyAlignment="1">
      <alignment horizontal="left" vertical="center"/>
    </xf>
    <xf numFmtId="0" fontId="7" fillId="4" borderId="39" xfId="0" applyFont="1" applyFill="1" applyBorder="1" applyAlignment="1" applyProtection="1">
      <alignment horizontal="center" vertical="center"/>
      <protection locked="0"/>
    </xf>
    <xf numFmtId="0" fontId="0" fillId="3" borderId="5" xfId="0" applyFill="1" applyBorder="1" applyAlignment="1">
      <alignment horizontal="left" vertical="center"/>
    </xf>
    <xf numFmtId="0" fontId="7" fillId="4" borderId="40" xfId="0" applyFont="1" applyFill="1" applyBorder="1" applyAlignment="1" applyProtection="1">
      <alignment horizontal="center" vertical="center"/>
      <protection locked="0"/>
    </xf>
    <xf numFmtId="0" fontId="0" fillId="3" borderId="32" xfId="0" applyFill="1" applyBorder="1" applyAlignment="1">
      <alignment horizontal="left" vertical="center"/>
    </xf>
    <xf numFmtId="0" fontId="0" fillId="3" borderId="41" xfId="0" applyFill="1" applyBorder="1" applyAlignment="1">
      <alignment horizontal="left" vertical="center"/>
    </xf>
    <xf numFmtId="0" fontId="7" fillId="4" borderId="42"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protection locked="0"/>
    </xf>
    <xf numFmtId="0" fontId="0" fillId="3" borderId="44" xfId="0" applyFill="1" applyBorder="1" applyAlignment="1">
      <alignment horizontal="left" vertical="center"/>
    </xf>
    <xf numFmtId="0" fontId="0" fillId="3" borderId="45" xfId="0" applyFill="1" applyBorder="1" applyAlignment="1">
      <alignment horizontal="left" vertical="center"/>
    </xf>
    <xf numFmtId="0" fontId="0" fillId="3" borderId="0" xfId="0" applyFill="1" applyAlignment="1">
      <alignment vertical="center"/>
    </xf>
    <xf numFmtId="0" fontId="7" fillId="0" borderId="38" xfId="0" applyFont="1" applyBorder="1" applyAlignment="1" applyProtection="1">
      <alignment horizontal="center" vertical="center"/>
      <protection locked="0"/>
    </xf>
    <xf numFmtId="0" fontId="41" fillId="3" borderId="0" xfId="0" applyFont="1" applyFill="1" applyAlignment="1">
      <alignment horizontal="center" vertical="center"/>
    </xf>
    <xf numFmtId="0" fontId="41" fillId="3" borderId="0" xfId="0" applyFont="1" applyFill="1" applyAlignment="1">
      <alignment horizontal="right" vertical="center"/>
    </xf>
    <xf numFmtId="0" fontId="0" fillId="3" borderId="35" xfId="0" applyFill="1" applyBorder="1" applyAlignment="1">
      <alignment horizontal="center" vertical="center"/>
    </xf>
    <xf numFmtId="0" fontId="7" fillId="4" borderId="46" xfId="0" applyFont="1" applyFill="1" applyBorder="1" applyAlignment="1" applyProtection="1">
      <alignment horizontal="center" vertical="center"/>
      <protection locked="0"/>
    </xf>
    <xf numFmtId="0" fontId="7" fillId="8" borderId="2" xfId="0" applyFont="1" applyFill="1" applyBorder="1" applyAlignment="1">
      <alignment horizontal="center" vertical="center"/>
    </xf>
    <xf numFmtId="0" fontId="0" fillId="3" borderId="47" xfId="0" applyFill="1" applyBorder="1" applyAlignment="1">
      <alignment horizontal="center" vertical="center"/>
    </xf>
    <xf numFmtId="0" fontId="7" fillId="4" borderId="48" xfId="0" applyFont="1" applyFill="1" applyBorder="1" applyAlignment="1" applyProtection="1">
      <alignment horizontal="center" vertical="center"/>
      <protection locked="0"/>
    </xf>
    <xf numFmtId="0" fontId="7" fillId="8" borderId="36" xfId="0" applyFont="1" applyFill="1" applyBorder="1" applyAlignment="1">
      <alignment horizontal="center" vertical="center"/>
    </xf>
    <xf numFmtId="0" fontId="0" fillId="3" borderId="49" xfId="0" applyFill="1" applyBorder="1" applyAlignment="1">
      <alignment horizontal="center" vertical="center"/>
    </xf>
    <xf numFmtId="0" fontId="7" fillId="4" borderId="19" xfId="0" applyFont="1" applyFill="1" applyBorder="1" applyAlignment="1" applyProtection="1">
      <alignment horizontal="center" vertical="center"/>
      <protection locked="0"/>
    </xf>
    <xf numFmtId="0" fontId="7" fillId="8" borderId="50" xfId="0" applyFont="1" applyFill="1" applyBorder="1" applyAlignment="1">
      <alignment horizontal="center" vertical="center"/>
    </xf>
    <xf numFmtId="0" fontId="34" fillId="3" borderId="51" xfId="0" applyFont="1" applyFill="1" applyBorder="1" applyAlignment="1">
      <alignment horizontal="center" vertical="center"/>
    </xf>
    <xf numFmtId="0" fontId="7" fillId="4" borderId="52" xfId="0" applyFont="1" applyFill="1" applyBorder="1" applyAlignment="1" applyProtection="1">
      <alignment horizontal="center" vertical="center"/>
      <protection locked="0"/>
    </xf>
    <xf numFmtId="0" fontId="7" fillId="8" borderId="37" xfId="0" applyFont="1" applyFill="1" applyBorder="1" applyAlignment="1">
      <alignment horizontal="center" vertical="center"/>
    </xf>
    <xf numFmtId="0" fontId="7" fillId="4" borderId="5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7" fillId="4" borderId="55" xfId="0" applyFont="1" applyFill="1" applyBorder="1" applyAlignment="1" applyProtection="1">
      <alignment horizontal="center" vertical="center"/>
      <protection locked="0"/>
    </xf>
    <xf numFmtId="0" fontId="0" fillId="3" borderId="29" xfId="0" applyFill="1" applyBorder="1" applyAlignment="1">
      <alignment horizontal="center" vertical="center"/>
    </xf>
    <xf numFmtId="0" fontId="0" fillId="3" borderId="55" xfId="0" applyFill="1" applyBorder="1" applyAlignment="1">
      <alignment vertical="center"/>
    </xf>
    <xf numFmtId="0" fontId="0" fillId="3" borderId="0" xfId="10" applyFont="1" applyFill="1" applyAlignment="1">
      <alignment horizontal="center" vertical="center"/>
    </xf>
    <xf numFmtId="0" fontId="7" fillId="4" borderId="56"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49" fontId="0" fillId="3" borderId="0" xfId="0" applyNumberFormat="1" applyFill="1" applyAlignment="1">
      <alignment horizontal="center" vertical="center"/>
    </xf>
    <xf numFmtId="49" fontId="0" fillId="3" borderId="0" xfId="0" applyNumberFormat="1" applyFill="1" applyAlignment="1">
      <alignment horizontal="center" vertical="center" shrinkToFit="1"/>
    </xf>
    <xf numFmtId="0" fontId="0" fillId="3" borderId="55" xfId="0" applyFill="1" applyBorder="1" applyAlignment="1">
      <alignment horizontal="left" vertical="center"/>
    </xf>
    <xf numFmtId="0" fontId="45" fillId="3" borderId="0" xfId="0" applyFont="1" applyFill="1" applyAlignment="1">
      <alignment horizontal="right" vertical="center"/>
    </xf>
    <xf numFmtId="0" fontId="45" fillId="3" borderId="0" xfId="0" applyFont="1" applyFill="1" applyAlignment="1">
      <alignment horizontal="left" vertical="center"/>
    </xf>
    <xf numFmtId="0" fontId="7" fillId="4" borderId="58" xfId="0" applyFont="1" applyFill="1" applyBorder="1" applyAlignment="1" applyProtection="1">
      <alignment horizontal="center" vertical="center" shrinkToFit="1"/>
      <protection locked="0"/>
    </xf>
    <xf numFmtId="0" fontId="7" fillId="4" borderId="59"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shrinkToFit="1"/>
      <protection locked="0"/>
    </xf>
    <xf numFmtId="0" fontId="0" fillId="3" borderId="60" xfId="0" applyFill="1" applyBorder="1" applyAlignment="1">
      <alignment horizontal="center" vertical="center"/>
    </xf>
    <xf numFmtId="0" fontId="7" fillId="4" borderId="61" xfId="0" applyFont="1" applyFill="1" applyBorder="1" applyAlignment="1" applyProtection="1">
      <alignment horizontal="center" vertical="center"/>
      <protection locked="0"/>
    </xf>
    <xf numFmtId="0" fontId="46" fillId="4" borderId="57" xfId="0" applyFont="1" applyFill="1" applyBorder="1" applyAlignment="1" applyProtection="1">
      <alignment horizontal="center" vertical="center"/>
      <protection locked="0"/>
    </xf>
    <xf numFmtId="0" fontId="0" fillId="3" borderId="62" xfId="0" applyFill="1" applyBorder="1" applyAlignment="1">
      <alignment vertical="center"/>
    </xf>
    <xf numFmtId="0" fontId="0" fillId="3" borderId="36" xfId="0" applyFill="1" applyBorder="1" applyAlignment="1">
      <alignment horizontal="center" vertical="center"/>
    </xf>
    <xf numFmtId="0" fontId="46" fillId="4" borderId="28" xfId="0" applyFont="1" applyFill="1" applyBorder="1" applyAlignment="1" applyProtection="1">
      <alignment horizontal="center" vertical="center"/>
      <protection locked="0"/>
    </xf>
    <xf numFmtId="0" fontId="46" fillId="4" borderId="20" xfId="0" applyFont="1" applyFill="1" applyBorder="1" applyAlignment="1" applyProtection="1">
      <alignment horizontal="center" vertical="center"/>
      <protection locked="0"/>
    </xf>
    <xf numFmtId="0" fontId="0" fillId="3" borderId="37" xfId="0" applyFill="1" applyBorder="1" applyAlignment="1">
      <alignment horizontal="center" vertical="center" shrinkToFit="1"/>
    </xf>
    <xf numFmtId="0" fontId="7" fillId="0" borderId="57" xfId="10" applyFont="1" applyBorder="1" applyAlignment="1" applyProtection="1">
      <alignment horizontal="center" vertical="center"/>
      <protection locked="0"/>
    </xf>
    <xf numFmtId="0" fontId="0" fillId="3" borderId="63" xfId="0" applyFill="1" applyBorder="1" applyAlignment="1">
      <alignment horizontal="left" vertical="center"/>
    </xf>
    <xf numFmtId="0" fontId="47" fillId="7" borderId="0" xfId="0" applyFont="1" applyFill="1" applyAlignment="1">
      <alignment horizontal="left" vertical="center"/>
    </xf>
    <xf numFmtId="0" fontId="47" fillId="7" borderId="0" xfId="0" applyFont="1" applyFill="1" applyAlignment="1">
      <alignment vertical="center"/>
    </xf>
    <xf numFmtId="0" fontId="47" fillId="7" borderId="0" xfId="0" applyFont="1" applyFill="1" applyAlignment="1">
      <alignment horizontal="center" vertical="center"/>
    </xf>
    <xf numFmtId="0" fontId="7" fillId="8" borderId="60" xfId="0" applyFont="1" applyFill="1" applyBorder="1" applyAlignment="1">
      <alignment horizontal="center" vertical="center"/>
    </xf>
    <xf numFmtId="0" fontId="0" fillId="0" borderId="20" xfId="0" applyBorder="1" applyAlignment="1" applyProtection="1">
      <alignment horizontal="center" vertical="center"/>
      <protection locked="0"/>
    </xf>
    <xf numFmtId="0" fontId="48" fillId="7" borderId="0" xfId="0" applyFont="1" applyFill="1" applyAlignment="1">
      <alignment horizontal="center" vertical="center"/>
    </xf>
    <xf numFmtId="0" fontId="5" fillId="7" borderId="0" xfId="0" applyFont="1" applyFill="1" applyAlignment="1">
      <alignment horizontal="left" vertical="center"/>
    </xf>
    <xf numFmtId="0" fontId="0" fillId="0" borderId="2" xfId="0" applyBorder="1" applyAlignment="1">
      <alignment horizontal="left" vertical="center"/>
    </xf>
    <xf numFmtId="0" fontId="41" fillId="7" borderId="0" xfId="0" applyFont="1" applyFill="1" applyAlignment="1">
      <alignment horizontal="left" vertical="center"/>
    </xf>
    <xf numFmtId="0" fontId="0" fillId="7" borderId="35" xfId="0" applyFill="1" applyBorder="1" applyAlignment="1">
      <alignment horizontal="center" vertical="center"/>
    </xf>
    <xf numFmtId="0" fontId="0" fillId="7" borderId="21" xfId="0" applyFill="1" applyBorder="1" applyAlignment="1">
      <alignment horizontal="center" vertical="center"/>
    </xf>
    <xf numFmtId="0" fontId="0" fillId="7" borderId="3" xfId="0" applyFill="1" applyBorder="1" applyAlignment="1">
      <alignment horizontal="center" vertical="center"/>
    </xf>
    <xf numFmtId="0" fontId="0" fillId="7" borderId="64" xfId="0" applyFill="1" applyBorder="1" applyAlignment="1">
      <alignment horizontal="center" vertical="center"/>
    </xf>
    <xf numFmtId="0" fontId="7" fillId="0" borderId="56"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0" fillId="7" borderId="62" xfId="0" applyFill="1" applyBorder="1" applyAlignment="1">
      <alignment vertical="center"/>
    </xf>
    <xf numFmtId="0" fontId="0" fillId="7" borderId="49" xfId="0" applyFill="1" applyBorder="1" applyAlignment="1">
      <alignment horizontal="center" vertical="center"/>
    </xf>
    <xf numFmtId="0" fontId="7" fillId="0" borderId="40"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0" fillId="7" borderId="5" xfId="0" applyFill="1" applyBorder="1" applyAlignment="1">
      <alignment vertical="center"/>
    </xf>
    <xf numFmtId="0" fontId="0" fillId="7" borderId="51" xfId="0" applyFill="1" applyBorder="1" applyAlignment="1">
      <alignment horizontal="center" vertical="center"/>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0" fillId="7" borderId="32" xfId="0" applyFill="1" applyBorder="1" applyAlignment="1">
      <alignment vertical="center"/>
    </xf>
    <xf numFmtId="0" fontId="47" fillId="7" borderId="18" xfId="0" applyFont="1" applyFill="1" applyBorder="1" applyAlignment="1">
      <alignment horizontal="left" vertical="center"/>
    </xf>
    <xf numFmtId="0" fontId="34" fillId="7" borderId="51" xfId="0" applyFont="1" applyFill="1" applyBorder="1" applyAlignment="1">
      <alignment horizontal="center" vertical="center"/>
    </xf>
    <xf numFmtId="0" fontId="0" fillId="7" borderId="55" xfId="0" applyFill="1" applyBorder="1" applyAlignment="1">
      <alignment vertical="center"/>
    </xf>
    <xf numFmtId="0" fontId="7" fillId="4" borderId="65" xfId="0" applyFont="1" applyFill="1" applyBorder="1" applyAlignment="1" applyProtection="1">
      <alignment horizontal="center" vertical="center"/>
      <protection locked="0"/>
    </xf>
    <xf numFmtId="0" fontId="7" fillId="4" borderId="66" xfId="0" applyFont="1" applyFill="1" applyBorder="1" applyAlignment="1" applyProtection="1">
      <alignment horizontal="center" vertical="center"/>
      <protection locked="0"/>
    </xf>
    <xf numFmtId="0" fontId="7" fillId="4" borderId="67" xfId="0" applyFont="1" applyFill="1" applyBorder="1" applyAlignment="1" applyProtection="1">
      <alignment horizontal="center" vertical="center"/>
      <protection locked="0"/>
    </xf>
    <xf numFmtId="0" fontId="0" fillId="3" borderId="66" xfId="0" applyFill="1" applyBorder="1" applyAlignment="1">
      <alignment vertical="center"/>
    </xf>
    <xf numFmtId="0" fontId="7" fillId="0" borderId="67" xfId="10" applyFont="1" applyBorder="1" applyAlignment="1" applyProtection="1">
      <alignment horizontal="center" vertical="center"/>
      <protection locked="0"/>
    </xf>
    <xf numFmtId="0" fontId="7" fillId="4" borderId="68"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0" fillId="7" borderId="69" xfId="0" applyFill="1" applyBorder="1" applyAlignment="1">
      <alignment horizontal="left" vertical="center"/>
    </xf>
    <xf numFmtId="0" fontId="0" fillId="7" borderId="44" xfId="0" applyFill="1" applyBorder="1" applyAlignment="1">
      <alignment horizontal="left" vertical="center"/>
    </xf>
    <xf numFmtId="0" fontId="0" fillId="7" borderId="45" xfId="0" applyFill="1" applyBorder="1" applyAlignment="1">
      <alignment horizontal="left" vertical="center"/>
    </xf>
    <xf numFmtId="49" fontId="0" fillId="7" borderId="0" xfId="0" applyNumberFormat="1" applyFill="1" applyAlignment="1">
      <alignment horizontal="center" vertical="center"/>
    </xf>
    <xf numFmtId="0" fontId="0" fillId="7" borderId="0" xfId="0" applyFill="1" applyAlignment="1">
      <alignment vertical="center"/>
    </xf>
    <xf numFmtId="0" fontId="0" fillId="3" borderId="70" xfId="0" applyFill="1" applyBorder="1" applyAlignment="1">
      <alignment horizontal="left" vertical="center"/>
    </xf>
    <xf numFmtId="0" fontId="0" fillId="3" borderId="54" xfId="0" applyFill="1" applyBorder="1" applyAlignment="1">
      <alignment horizontal="left" vertical="center"/>
    </xf>
    <xf numFmtId="0" fontId="0" fillId="3" borderId="71" xfId="0" applyFill="1" applyBorder="1" applyAlignment="1">
      <alignment horizontal="left" vertical="center"/>
    </xf>
    <xf numFmtId="0" fontId="47" fillId="7" borderId="0" xfId="10" applyFont="1" applyFill="1" applyAlignment="1">
      <alignment horizontal="center" vertical="center"/>
    </xf>
    <xf numFmtId="0" fontId="41" fillId="7" borderId="0" xfId="0" applyFont="1" applyFill="1" applyAlignment="1">
      <alignment horizontal="right" vertical="center"/>
    </xf>
    <xf numFmtId="0" fontId="0" fillId="7" borderId="2" xfId="0" applyFill="1" applyBorder="1" applyAlignment="1">
      <alignment horizontal="center" vertical="center"/>
    </xf>
    <xf numFmtId="0" fontId="7" fillId="0" borderId="60" xfId="0" applyFont="1" applyBorder="1" applyAlignment="1">
      <alignment horizontal="center" vertical="center"/>
    </xf>
    <xf numFmtId="0" fontId="7" fillId="0" borderId="50" xfId="0" applyFont="1" applyBorder="1" applyAlignment="1">
      <alignment horizontal="center" vertical="center"/>
    </xf>
    <xf numFmtId="0" fontId="7" fillId="0" borderId="37" xfId="0" applyFont="1" applyBorder="1" applyAlignment="1">
      <alignment horizontal="center" vertical="center"/>
    </xf>
    <xf numFmtId="0" fontId="36" fillId="0" borderId="0" xfId="0" applyFont="1" applyAlignment="1">
      <alignment vertical="center"/>
    </xf>
    <xf numFmtId="0" fontId="7" fillId="4" borderId="36" xfId="0" quotePrefix="1" applyFont="1" applyFill="1" applyBorder="1" applyAlignment="1" applyProtection="1">
      <alignment horizontal="center" vertical="center"/>
      <protection locked="0"/>
    </xf>
    <xf numFmtId="0" fontId="0" fillId="2" borderId="0" xfId="0" quotePrefix="1" applyFill="1" applyAlignment="1">
      <alignment horizontal="center"/>
    </xf>
    <xf numFmtId="0" fontId="19" fillId="0" borderId="68" xfId="0" applyFont="1" applyBorder="1" applyAlignment="1">
      <alignment horizontal="center" vertical="center"/>
    </xf>
    <xf numFmtId="0" fontId="0" fillId="6" borderId="0" xfId="0" applyFill="1" applyAlignment="1">
      <alignment horizontal="centerContinuous"/>
    </xf>
    <xf numFmtId="0" fontId="13" fillId="0" borderId="0" xfId="0" applyFont="1" applyAlignment="1">
      <alignment horizontal="center" vertical="center"/>
    </xf>
    <xf numFmtId="0" fontId="0" fillId="3" borderId="26" xfId="0" applyFill="1" applyBorder="1" applyAlignment="1">
      <alignment horizontal="center" vertical="center"/>
    </xf>
    <xf numFmtId="0" fontId="0" fillId="7" borderId="26" xfId="0" applyFill="1" applyBorder="1" applyAlignment="1">
      <alignment horizontal="center" vertical="center"/>
    </xf>
    <xf numFmtId="0" fontId="1" fillId="4" borderId="20" xfId="0" applyFont="1" applyFill="1" applyBorder="1" applyAlignment="1" applyProtection="1">
      <alignment horizontal="center" vertical="center"/>
      <protection locked="0"/>
    </xf>
    <xf numFmtId="0" fontId="1" fillId="4" borderId="31" xfId="0" applyFont="1" applyFill="1" applyBorder="1" applyAlignment="1" applyProtection="1">
      <alignment horizontal="center" vertical="center"/>
      <protection locked="0"/>
    </xf>
    <xf numFmtId="0" fontId="1" fillId="4" borderId="67"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4" borderId="61" xfId="0" applyFont="1" applyFill="1" applyBorder="1" applyAlignment="1" applyProtection="1">
      <alignment horizontal="center" vertical="center"/>
      <protection locked="0"/>
    </xf>
    <xf numFmtId="0" fontId="1" fillId="4" borderId="27" xfId="0" applyFont="1" applyFill="1" applyBorder="1" applyAlignment="1" applyProtection="1">
      <alignment horizontal="center" vertical="center"/>
      <protection locked="0"/>
    </xf>
    <xf numFmtId="0" fontId="1" fillId="4" borderId="30" xfId="0" applyFont="1" applyFill="1" applyBorder="1" applyAlignment="1" applyProtection="1">
      <alignment horizontal="center" vertical="center"/>
      <protection locked="0"/>
    </xf>
    <xf numFmtId="0" fontId="0" fillId="3" borderId="14" xfId="0" applyFill="1" applyBorder="1" applyAlignment="1">
      <alignment horizontal="center" vertical="center"/>
    </xf>
    <xf numFmtId="0" fontId="12" fillId="0" borderId="5" xfId="0" applyFont="1" applyBorder="1" applyAlignment="1">
      <alignment horizontal="center" vertical="center"/>
    </xf>
    <xf numFmtId="0" fontId="19" fillId="0" borderId="8" xfId="0" applyFont="1" applyBorder="1" applyAlignment="1">
      <alignment horizontal="center" vertical="center"/>
    </xf>
    <xf numFmtId="0" fontId="0" fillId="3" borderId="72" xfId="0" applyFill="1" applyBorder="1" applyAlignment="1">
      <alignment horizontal="center" vertical="center"/>
    </xf>
    <xf numFmtId="0" fontId="7" fillId="4" borderId="73" xfId="0" applyFont="1" applyFill="1" applyBorder="1" applyAlignment="1" applyProtection="1">
      <alignment horizontal="center" vertical="center"/>
      <protection locked="0"/>
    </xf>
    <xf numFmtId="0" fontId="1" fillId="4" borderId="73" xfId="0" applyFont="1" applyFill="1" applyBorder="1" applyAlignment="1" applyProtection="1">
      <alignment horizontal="center" vertical="center"/>
      <protection locked="0"/>
    </xf>
    <xf numFmtId="0" fontId="46" fillId="4" borderId="67" xfId="0" applyFont="1" applyFill="1" applyBorder="1" applyAlignment="1" applyProtection="1">
      <alignment horizontal="center" vertical="center"/>
      <protection locked="0"/>
    </xf>
    <xf numFmtId="0" fontId="0" fillId="3" borderId="2" xfId="0" applyFill="1" applyBorder="1" applyAlignment="1">
      <alignment horizontal="center" vertical="center" shrinkToFit="1"/>
    </xf>
    <xf numFmtId="0" fontId="7" fillId="4" borderId="22"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7" fillId="4" borderId="26" xfId="0" applyFont="1" applyFill="1" applyBorder="1" applyAlignment="1" applyProtection="1">
      <alignment horizontal="center" vertical="center"/>
      <protection locked="0"/>
    </xf>
    <xf numFmtId="0" fontId="0" fillId="3" borderId="13" xfId="0" applyFill="1" applyBorder="1" applyAlignment="1">
      <alignment vertical="center"/>
    </xf>
    <xf numFmtId="0" fontId="49" fillId="9" borderId="0" xfId="0" applyFont="1" applyFill="1" applyAlignment="1">
      <alignment vertical="center"/>
    </xf>
    <xf numFmtId="0" fontId="36" fillId="9" borderId="0" xfId="0" applyFont="1" applyFill="1" applyAlignment="1">
      <alignment vertical="center"/>
    </xf>
    <xf numFmtId="0" fontId="50" fillId="9" borderId="0" xfId="0" applyFont="1" applyFill="1" applyAlignment="1">
      <alignment vertical="center"/>
    </xf>
    <xf numFmtId="0" fontId="51" fillId="9" borderId="0" xfId="0" applyFont="1" applyFill="1" applyAlignment="1">
      <alignment vertical="center"/>
    </xf>
    <xf numFmtId="0" fontId="52" fillId="9" borderId="0" xfId="0" applyFont="1" applyFill="1" applyAlignment="1">
      <alignment vertical="center"/>
    </xf>
    <xf numFmtId="0" fontId="53" fillId="9" borderId="0" xfId="0" applyFont="1" applyFill="1" applyAlignment="1">
      <alignment vertical="center"/>
    </xf>
    <xf numFmtId="0" fontId="54" fillId="9" borderId="0" xfId="0" applyFont="1" applyFill="1" applyAlignment="1">
      <alignment vertical="center"/>
    </xf>
    <xf numFmtId="0" fontId="55" fillId="9" borderId="0" xfId="0" applyFont="1" applyFill="1" applyAlignment="1">
      <alignment vertical="center"/>
    </xf>
    <xf numFmtId="0" fontId="57" fillId="0" borderId="0" xfId="0" applyFont="1" applyAlignment="1">
      <alignment vertical="center"/>
    </xf>
    <xf numFmtId="0" fontId="60" fillId="0" borderId="0" xfId="0" applyFont="1" applyAlignment="1">
      <alignment vertical="center"/>
    </xf>
    <xf numFmtId="177" fontId="58" fillId="0" borderId="0" xfId="0" applyNumberFormat="1" applyFont="1" applyAlignment="1">
      <alignment horizontal="right" vertical="center"/>
    </xf>
    <xf numFmtId="177" fontId="58" fillId="0" borderId="0" xfId="0" applyNumberFormat="1" applyFont="1" applyAlignment="1">
      <alignment horizontal="center" vertical="center"/>
    </xf>
    <xf numFmtId="0" fontId="58" fillId="0" borderId="0" xfId="0" applyFont="1" applyAlignment="1">
      <alignment horizontal="distributed" vertical="center"/>
    </xf>
    <xf numFmtId="0" fontId="58" fillId="0" borderId="0" xfId="0" applyFont="1" applyAlignment="1">
      <alignment horizontal="left" vertical="center"/>
    </xf>
    <xf numFmtId="0" fontId="63" fillId="0" borderId="0" xfId="0" applyFont="1" applyAlignment="1">
      <alignment vertical="center"/>
    </xf>
    <xf numFmtId="0" fontId="65" fillId="0" borderId="0" xfId="0" applyFont="1" applyAlignment="1">
      <alignment vertical="center"/>
    </xf>
    <xf numFmtId="0" fontId="68" fillId="8" borderId="0" xfId="0" applyFont="1" applyFill="1" applyAlignment="1">
      <alignment vertical="center"/>
    </xf>
    <xf numFmtId="0" fontId="16" fillId="0" borderId="0" xfId="0" applyFont="1" applyAlignment="1">
      <alignment horizontal="center" vertical="center"/>
    </xf>
    <xf numFmtId="0" fontId="43" fillId="0" borderId="0" xfId="0" applyFont="1" applyAlignment="1">
      <alignment horizontal="center" vertical="center"/>
    </xf>
    <xf numFmtId="0" fontId="7" fillId="4" borderId="51"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7" fillId="4" borderId="74"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4" borderId="35" xfId="0" applyFont="1" applyFill="1" applyBorder="1" applyAlignment="1" applyProtection="1">
      <alignment horizontal="center" vertical="center"/>
      <protection locked="0"/>
    </xf>
    <xf numFmtId="0" fontId="16" fillId="0" borderId="67" xfId="0" applyFont="1" applyBorder="1" applyAlignment="1">
      <alignment horizontal="center" vertical="center"/>
    </xf>
    <xf numFmtId="0" fontId="16" fillId="0" borderId="28" xfId="0" applyFont="1" applyBorder="1" applyAlignment="1">
      <alignment horizontal="center" vertical="center"/>
    </xf>
    <xf numFmtId="0" fontId="0" fillId="3" borderId="0" xfId="0" applyFill="1" applyAlignment="1">
      <alignment horizontal="left" vertical="center"/>
    </xf>
    <xf numFmtId="0" fontId="0" fillId="3" borderId="0" xfId="0" applyFill="1" applyAlignment="1">
      <alignment horizontal="center" vertical="center"/>
    </xf>
    <xf numFmtId="0" fontId="0" fillId="7" borderId="0" xfId="0" applyFill="1" applyAlignment="1">
      <alignment horizontal="center" vertical="center"/>
    </xf>
    <xf numFmtId="0" fontId="16" fillId="0" borderId="75" xfId="0" applyFont="1" applyBorder="1" applyAlignment="1">
      <alignment horizontal="center" vertical="center"/>
    </xf>
    <xf numFmtId="0" fontId="16" fillId="0" borderId="66" xfId="0" applyFont="1" applyBorder="1" applyAlignment="1">
      <alignment horizontal="center" vertical="center"/>
    </xf>
    <xf numFmtId="0" fontId="16" fillId="0" borderId="73" xfId="0" applyFont="1" applyBorder="1" applyAlignment="1">
      <alignment horizontal="center" vertical="center"/>
    </xf>
    <xf numFmtId="0" fontId="16" fillId="0" borderId="48" xfId="0" applyFont="1" applyBorder="1" applyAlignment="1">
      <alignment horizontal="center" vertical="center"/>
    </xf>
    <xf numFmtId="0" fontId="16" fillId="0" borderId="29" xfId="0" applyFont="1" applyBorder="1" applyAlignment="1">
      <alignment horizontal="center" vertical="center"/>
    </xf>
    <xf numFmtId="0" fontId="16" fillId="0" borderId="27" xfId="0" applyFont="1" applyBorder="1" applyAlignment="1">
      <alignment horizontal="center" vertical="center"/>
    </xf>
    <xf numFmtId="0" fontId="0" fillId="0" borderId="0" xfId="0" applyAlignment="1">
      <alignment horizontal="center" vertical="center"/>
    </xf>
    <xf numFmtId="0" fontId="7" fillId="4" borderId="49"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44" xfId="0" applyFont="1" applyFill="1" applyBorder="1" applyAlignment="1" applyProtection="1">
      <alignment horizontal="center" vertical="center"/>
      <protection locked="0"/>
    </xf>
    <xf numFmtId="0" fontId="7" fillId="4" borderId="76" xfId="0" applyFont="1" applyFill="1" applyBorder="1" applyAlignment="1" applyProtection="1">
      <alignment horizontal="center" vertical="center"/>
      <protection locked="0"/>
    </xf>
    <xf numFmtId="0" fontId="7" fillId="4" borderId="66" xfId="0" applyFont="1" applyFill="1" applyBorder="1" applyAlignment="1" applyProtection="1">
      <alignment horizontal="center" vertical="center"/>
      <protection locked="0"/>
    </xf>
    <xf numFmtId="0" fontId="7" fillId="4" borderId="77" xfId="0" applyFont="1" applyFill="1" applyBorder="1" applyAlignment="1" applyProtection="1">
      <alignment horizontal="center" vertical="center"/>
      <protection locked="0"/>
    </xf>
    <xf numFmtId="0" fontId="26" fillId="4" borderId="49" xfId="0" applyFont="1" applyFill="1" applyBorder="1" applyAlignment="1" applyProtection="1">
      <alignment horizontal="center" vertical="center"/>
      <protection locked="0"/>
    </xf>
    <xf numFmtId="0" fontId="26" fillId="4" borderId="5" xfId="0" applyFont="1" applyFill="1" applyBorder="1" applyAlignment="1" applyProtection="1">
      <alignment horizontal="center" vertical="center"/>
      <protection locked="0"/>
    </xf>
    <xf numFmtId="0" fontId="26" fillId="4" borderId="44" xfId="0" applyFont="1" applyFill="1" applyBorder="1" applyAlignment="1" applyProtection="1">
      <alignment horizontal="center" vertical="center"/>
      <protection locked="0"/>
    </xf>
    <xf numFmtId="0" fontId="0" fillId="3" borderId="78" xfId="0" applyFill="1" applyBorder="1" applyAlignment="1">
      <alignment horizontal="center" vertical="center"/>
    </xf>
    <xf numFmtId="0" fontId="0" fillId="3" borderId="22" xfId="0" applyFill="1" applyBorder="1" applyAlignment="1">
      <alignment horizontal="center" vertical="center"/>
    </xf>
    <xf numFmtId="0" fontId="0" fillId="3" borderId="3" xfId="0" applyFill="1" applyBorder="1" applyAlignment="1">
      <alignment horizontal="center" vertical="center"/>
    </xf>
    <xf numFmtId="0" fontId="0" fillId="3" borderId="13" xfId="0" applyFill="1" applyBorder="1" applyAlignment="1">
      <alignment horizontal="center" vertical="center"/>
    </xf>
    <xf numFmtId="0" fontId="0" fillId="3" borderId="12" xfId="0" applyFill="1" applyBorder="1" applyAlignment="1">
      <alignment horizontal="center" vertical="center"/>
    </xf>
    <xf numFmtId="0" fontId="26" fillId="4" borderId="64" xfId="0" applyFont="1" applyFill="1" applyBorder="1" applyAlignment="1" applyProtection="1">
      <alignment horizontal="center" vertical="center"/>
      <protection locked="0"/>
    </xf>
    <xf numFmtId="0" fontId="26" fillId="4" borderId="62" xfId="0" applyFont="1" applyFill="1" applyBorder="1" applyAlignment="1" applyProtection="1">
      <alignment horizontal="center" vertical="center"/>
      <protection locked="0"/>
    </xf>
    <xf numFmtId="0" fontId="26" fillId="4" borderId="69" xfId="0" applyFont="1" applyFill="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9" xfId="0" applyFont="1" applyBorder="1" applyAlignment="1" applyProtection="1">
      <alignment horizontal="center" vertical="center"/>
      <protection locked="0"/>
    </xf>
    <xf numFmtId="0" fontId="26" fillId="4" borderId="51" xfId="0" applyFont="1" applyFill="1" applyBorder="1" applyAlignment="1" applyProtection="1">
      <alignment horizontal="center" vertical="center"/>
      <protection locked="0"/>
    </xf>
    <xf numFmtId="0" fontId="26" fillId="4" borderId="32" xfId="0" applyFont="1" applyFill="1" applyBorder="1" applyAlignment="1" applyProtection="1">
      <alignment horizontal="center" vertical="center"/>
      <protection locked="0"/>
    </xf>
    <xf numFmtId="0" fontId="26" fillId="4" borderId="45" xfId="0" applyFont="1" applyFill="1" applyBorder="1" applyAlignment="1" applyProtection="1">
      <alignment horizontal="center" vertical="center"/>
      <protection locked="0"/>
    </xf>
    <xf numFmtId="0" fontId="0" fillId="7" borderId="3" xfId="0" applyFill="1" applyBorder="1" applyAlignment="1">
      <alignment horizontal="center" vertical="center"/>
    </xf>
    <xf numFmtId="0" fontId="0" fillId="7" borderId="13" xfId="0" applyFill="1" applyBorder="1" applyAlignment="1">
      <alignment horizontal="center" vertical="center"/>
    </xf>
    <xf numFmtId="0" fontId="0" fillId="7" borderId="10" xfId="0" applyFill="1" applyBorder="1" applyAlignment="1">
      <alignment horizontal="center" vertical="center"/>
    </xf>
    <xf numFmtId="0" fontId="0" fillId="7" borderId="4" xfId="0" applyFill="1" applyBorder="1" applyAlignment="1">
      <alignment horizontal="center" vertical="center"/>
    </xf>
    <xf numFmtId="0" fontId="0" fillId="7" borderId="11" xfId="0" applyFill="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0" fillId="7" borderId="79" xfId="0" applyFill="1" applyBorder="1" applyAlignment="1">
      <alignment horizontal="center" vertical="center"/>
    </xf>
    <xf numFmtId="0" fontId="48" fillId="7" borderId="0" xfId="0" applyFont="1" applyFill="1" applyAlignment="1">
      <alignment horizontal="center" vertical="center"/>
    </xf>
    <xf numFmtId="0" fontId="0" fillId="7" borderId="78" xfId="0" applyFill="1" applyBorder="1" applyAlignment="1">
      <alignment horizontal="center" vertical="center"/>
    </xf>
    <xf numFmtId="0" fontId="0" fillId="7" borderId="22" xfId="0" applyFill="1" applyBorder="1" applyAlignment="1">
      <alignment horizontal="center" vertical="center"/>
    </xf>
    <xf numFmtId="0" fontId="0" fillId="3" borderId="79" xfId="0" applyFill="1" applyBorder="1" applyAlignment="1">
      <alignment horizontal="center" vertical="center"/>
    </xf>
    <xf numFmtId="0" fontId="33" fillId="3" borderId="0" xfId="0" applyFont="1" applyFill="1" applyAlignment="1">
      <alignment horizontal="center" vertical="center"/>
    </xf>
    <xf numFmtId="0" fontId="0" fillId="4" borderId="19" xfId="0" applyFill="1" applyBorder="1" applyAlignment="1" applyProtection="1">
      <alignment horizontal="center" vertical="center" shrinkToFit="1"/>
      <protection locked="0"/>
    </xf>
    <xf numFmtId="0" fontId="0" fillId="4" borderId="5" xfId="0" applyFill="1" applyBorder="1" applyAlignment="1" applyProtection="1">
      <alignment horizontal="center" vertical="center" shrinkToFit="1"/>
      <protection locked="0"/>
    </xf>
    <xf numFmtId="0" fontId="0" fillId="4" borderId="30" xfId="0" applyFill="1" applyBorder="1" applyAlignment="1" applyProtection="1">
      <alignment horizontal="center" vertical="center" shrinkToFit="1"/>
      <protection locked="0"/>
    </xf>
    <xf numFmtId="0" fontId="0" fillId="3" borderId="14" xfId="0" applyFill="1" applyBorder="1" applyAlignment="1">
      <alignment horizontal="left" vertical="center"/>
    </xf>
    <xf numFmtId="0" fontId="0" fillId="7" borderId="0" xfId="0" applyFill="1" applyAlignment="1">
      <alignment horizontal="left" vertical="center"/>
    </xf>
    <xf numFmtId="0" fontId="58" fillId="0" borderId="0" xfId="0" applyFont="1" applyAlignment="1">
      <alignment horizontal="distributed" vertical="center"/>
    </xf>
    <xf numFmtId="0" fontId="62" fillId="0" borderId="0" xfId="0" applyFont="1" applyAlignment="1">
      <alignment horizontal="left" vertical="center" shrinkToFit="1"/>
    </xf>
    <xf numFmtId="0" fontId="28" fillId="0" borderId="0" xfId="0" applyFont="1" applyAlignment="1">
      <alignment horizontal="center" vertical="center" shrinkToFit="1"/>
    </xf>
    <xf numFmtId="0" fontId="27" fillId="0" borderId="19" xfId="0" applyFont="1" applyBorder="1" applyAlignment="1">
      <alignment horizontal="center" vertical="center"/>
    </xf>
    <xf numFmtId="0" fontId="27" fillId="0" borderId="5" xfId="0" applyFont="1" applyBorder="1" applyAlignment="1">
      <alignment horizontal="center" vertical="center"/>
    </xf>
    <xf numFmtId="0" fontId="27" fillId="0" borderId="30" xfId="0" applyFont="1" applyBorder="1" applyAlignment="1">
      <alignment horizontal="center" vertical="center"/>
    </xf>
    <xf numFmtId="0" fontId="16" fillId="0" borderId="0" xfId="0" applyFont="1" applyAlignment="1">
      <alignment horizontal="center" vertical="center"/>
    </xf>
    <xf numFmtId="0" fontId="26" fillId="0" borderId="0" xfId="0" applyFont="1" applyAlignment="1">
      <alignment horizontal="center" vertical="center" shrinkToFit="1"/>
    </xf>
    <xf numFmtId="0" fontId="16" fillId="0" borderId="79" xfId="0" applyFont="1" applyBorder="1" applyAlignment="1">
      <alignment horizontal="center" vertical="center"/>
    </xf>
    <xf numFmtId="0" fontId="27" fillId="0" borderId="19"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30" xfId="0" applyFont="1" applyBorder="1" applyAlignment="1">
      <alignment horizontal="center" vertical="center" shrinkToFit="1"/>
    </xf>
    <xf numFmtId="0" fontId="58" fillId="0" borderId="14" xfId="0" applyFont="1" applyBorder="1" applyAlignment="1">
      <alignment horizontal="left" vertical="center" shrinkToFit="1"/>
    </xf>
    <xf numFmtId="0" fontId="58" fillId="0" borderId="0" xfId="0" applyFont="1" applyAlignment="1">
      <alignment horizontal="left" vertical="center" shrinkToFit="1"/>
    </xf>
    <xf numFmtId="0" fontId="27" fillId="0" borderId="19" xfId="0" applyFont="1" applyBorder="1" applyAlignment="1">
      <alignment horizontal="distributed" vertical="center" indent="1"/>
    </xf>
    <xf numFmtId="0" fontId="27" fillId="0" borderId="5" xfId="0" applyFont="1" applyBorder="1" applyAlignment="1">
      <alignment horizontal="distributed" vertical="center" indent="1"/>
    </xf>
    <xf numFmtId="0" fontId="27" fillId="0" borderId="30" xfId="0" applyFont="1" applyBorder="1" applyAlignment="1">
      <alignment horizontal="distributed" vertical="center" indent="1"/>
    </xf>
    <xf numFmtId="0" fontId="65" fillId="0" borderId="0" xfId="0" applyFont="1" applyAlignment="1">
      <alignment horizontal="center" vertical="center"/>
    </xf>
    <xf numFmtId="177" fontId="58" fillId="0" borderId="0" xfId="0" applyNumberFormat="1" applyFont="1" applyAlignment="1">
      <alignment horizontal="center" vertical="center"/>
    </xf>
    <xf numFmtId="0" fontId="58" fillId="0" borderId="0" xfId="0" applyFont="1" applyAlignment="1">
      <alignment horizontal="right" vertical="center"/>
    </xf>
    <xf numFmtId="0" fontId="58" fillId="0" borderId="0" xfId="0" applyFont="1" applyAlignment="1">
      <alignment horizontal="center" vertical="center"/>
    </xf>
    <xf numFmtId="0" fontId="63" fillId="0" borderId="0" xfId="0" applyFont="1" applyAlignment="1">
      <alignment horizontal="distributed" vertical="center" indent="1"/>
    </xf>
    <xf numFmtId="0" fontId="64" fillId="0" borderId="0" xfId="0" applyFont="1" applyAlignment="1">
      <alignment horizontal="center" vertical="center"/>
    </xf>
    <xf numFmtId="0" fontId="61" fillId="0" borderId="0" xfId="0" applyFont="1" applyAlignment="1">
      <alignment vertical="center"/>
    </xf>
    <xf numFmtId="0" fontId="0" fillId="6" borderId="0" xfId="0" applyFill="1" applyAlignment="1">
      <alignment horizontal="center"/>
    </xf>
    <xf numFmtId="0" fontId="0" fillId="3" borderId="10" xfId="0" applyFill="1" applyBorder="1" applyAlignment="1">
      <alignment horizontal="center" vertical="center"/>
    </xf>
    <xf numFmtId="0" fontId="0" fillId="3" borderId="4" xfId="0" applyFill="1" applyBorder="1" applyAlignment="1">
      <alignment horizontal="center" vertical="center"/>
    </xf>
    <xf numFmtId="0" fontId="0" fillId="3" borderId="11" xfId="0" applyFill="1" applyBorder="1" applyAlignment="1">
      <alignment horizontal="center" vertical="center"/>
    </xf>
    <xf numFmtId="0" fontId="0" fillId="0" borderId="2" xfId="0" applyBorder="1" applyAlignment="1">
      <alignment horizontal="center" vertical="center"/>
    </xf>
    <xf numFmtId="0" fontId="13" fillId="0" borderId="12" xfId="0" applyFont="1" applyBorder="1" applyAlignment="1">
      <alignment horizontal="center" vertical="center"/>
    </xf>
    <xf numFmtId="0" fontId="13" fillId="0" borderId="3" xfId="0" applyFont="1" applyBorder="1" applyAlignment="1">
      <alignment horizontal="center" vertical="center"/>
    </xf>
    <xf numFmtId="177" fontId="15" fillId="0" borderId="0" xfId="0" applyNumberFormat="1" applyFont="1" applyAlignment="1">
      <alignment horizontal="center" vertical="center"/>
    </xf>
    <xf numFmtId="0" fontId="16" fillId="0" borderId="0" xfId="0" applyFont="1" applyAlignment="1">
      <alignment horizontal="distributed" vertical="center"/>
    </xf>
    <xf numFmtId="0" fontId="12" fillId="0" borderId="0" xfId="0" applyFont="1" applyAlignment="1">
      <alignment horizontal="left" vertical="center" shrinkToFit="1"/>
    </xf>
    <xf numFmtId="0" fontId="13" fillId="0" borderId="0" xfId="0" applyFont="1" applyAlignment="1">
      <alignment horizontal="distributed" vertical="center"/>
    </xf>
    <xf numFmtId="0" fontId="13" fillId="0" borderId="13"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shrinkToFit="1"/>
    </xf>
    <xf numFmtId="49" fontId="0" fillId="0" borderId="3" xfId="0" applyNumberFormat="1" applyBorder="1" applyAlignment="1">
      <alignment horizontal="center" vertical="center"/>
    </xf>
    <xf numFmtId="49" fontId="0" fillId="0" borderId="13" xfId="0" applyNumberFormat="1"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17" fillId="0" borderId="12" xfId="0" applyFont="1" applyBorder="1" applyAlignment="1">
      <alignment horizontal="center" vertical="center"/>
    </xf>
    <xf numFmtId="0" fontId="17" fillId="0" borderId="3" xfId="0" applyFont="1" applyBorder="1" applyAlignment="1">
      <alignment horizontal="center" vertical="center"/>
    </xf>
    <xf numFmtId="0" fontId="13" fillId="0" borderId="12" xfId="0" applyFont="1" applyBorder="1" applyAlignment="1">
      <alignment horizontal="distributed" vertical="center"/>
    </xf>
    <xf numFmtId="0" fontId="13" fillId="0" borderId="3" xfId="0" applyFont="1" applyBorder="1" applyAlignment="1">
      <alignment horizontal="distributed" vertical="center"/>
    </xf>
    <xf numFmtId="0" fontId="13" fillId="0" borderId="13" xfId="0" applyFont="1" applyBorder="1" applyAlignment="1">
      <alignment horizontal="distributed" vertical="center"/>
    </xf>
    <xf numFmtId="0" fontId="0" fillId="0" borderId="9" xfId="0" applyBorder="1" applyAlignment="1">
      <alignment horizontal="center" vertical="center"/>
    </xf>
    <xf numFmtId="0" fontId="13" fillId="0" borderId="9" xfId="0" applyFont="1" applyBorder="1" applyAlignment="1">
      <alignment horizontal="center" vertical="center"/>
    </xf>
    <xf numFmtId="0" fontId="10" fillId="0" borderId="0" xfId="0" applyFont="1" applyAlignment="1">
      <alignment horizontal="center" vertical="center" shrinkToFit="1"/>
    </xf>
    <xf numFmtId="0" fontId="12" fillId="0" borderId="19"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30" xfId="0" applyFont="1" applyBorder="1" applyAlignment="1">
      <alignment horizontal="left" vertical="center" shrinkToFit="1"/>
    </xf>
    <xf numFmtId="0" fontId="12" fillId="0" borderId="19" xfId="0" applyFont="1" applyBorder="1" applyAlignment="1">
      <alignment horizontal="distributed" vertical="center"/>
    </xf>
    <xf numFmtId="0" fontId="12" fillId="0" borderId="5" xfId="0" applyFont="1" applyBorder="1" applyAlignment="1">
      <alignment horizontal="distributed" vertical="center"/>
    </xf>
    <xf numFmtId="0" fontId="12" fillId="0" borderId="30" xfId="0" applyFont="1" applyBorder="1" applyAlignment="1">
      <alignment horizontal="distributed" vertical="center"/>
    </xf>
    <xf numFmtId="0" fontId="17" fillId="0" borderId="13" xfId="0" applyFont="1" applyBorder="1" applyAlignment="1">
      <alignment horizontal="center" vertical="center"/>
    </xf>
    <xf numFmtId="0" fontId="13" fillId="0" borderId="1" xfId="0" applyFont="1" applyBorder="1" applyAlignment="1">
      <alignment horizontal="center" vertical="center"/>
    </xf>
    <xf numFmtId="0" fontId="13" fillId="0" borderId="35" xfId="0" applyFont="1" applyBorder="1" applyAlignment="1">
      <alignment horizontal="center" vertical="center"/>
    </xf>
    <xf numFmtId="0" fontId="16" fillId="0" borderId="2" xfId="0" applyFont="1" applyBorder="1" applyAlignment="1">
      <alignment horizontal="center" vertical="center"/>
    </xf>
    <xf numFmtId="0" fontId="16" fillId="0" borderId="68" xfId="0" applyFont="1" applyBorder="1" applyAlignment="1">
      <alignment horizontal="center" vertical="center"/>
    </xf>
    <xf numFmtId="0" fontId="19" fillId="0" borderId="82" xfId="0" applyFont="1" applyBorder="1" applyAlignment="1">
      <alignment horizontal="center" vertical="center"/>
    </xf>
    <xf numFmtId="0" fontId="19" fillId="0" borderId="83" xfId="0" applyFont="1" applyBorder="1" applyAlignment="1">
      <alignment horizontal="center" vertical="center"/>
    </xf>
    <xf numFmtId="0" fontId="19" fillId="0" borderId="80" xfId="0" applyFont="1" applyBorder="1" applyAlignment="1">
      <alignment horizontal="center" vertical="center"/>
    </xf>
    <xf numFmtId="0" fontId="19" fillId="0" borderId="81" xfId="0" applyFont="1" applyBorder="1" applyAlignment="1">
      <alignment horizontal="center" vertical="center"/>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19" fillId="0" borderId="86" xfId="0" applyFont="1" applyBorder="1" applyAlignment="1">
      <alignment horizontal="center" vertical="center"/>
    </xf>
    <xf numFmtId="0" fontId="19" fillId="0" borderId="87" xfId="0" applyFont="1" applyBorder="1" applyAlignment="1">
      <alignment horizontal="center" vertical="center"/>
    </xf>
    <xf numFmtId="0" fontId="19" fillId="0" borderId="15" xfId="0" applyFont="1" applyBorder="1" applyAlignment="1">
      <alignment horizontal="center" vertical="center"/>
    </xf>
    <xf numFmtId="0" fontId="19" fillId="0" borderId="88" xfId="0" applyFont="1" applyBorder="1" applyAlignment="1">
      <alignment horizontal="center" vertical="center"/>
    </xf>
    <xf numFmtId="0" fontId="19" fillId="0" borderId="6"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7" xfId="0" applyFont="1" applyBorder="1" applyAlignment="1">
      <alignment horizontal="center" vertical="center"/>
    </xf>
    <xf numFmtId="0" fontId="19" fillId="0" borderId="7" xfId="0" applyFont="1" applyBorder="1" applyAlignment="1">
      <alignment horizontal="distributed" vertical="center"/>
    </xf>
    <xf numFmtId="0" fontId="23" fillId="0" borderId="89" xfId="0" applyFont="1" applyBorder="1" applyAlignment="1">
      <alignment horizontal="center" vertical="center"/>
    </xf>
    <xf numFmtId="0" fontId="23" fillId="0" borderId="88" xfId="0" applyFont="1" applyBorder="1" applyAlignment="1">
      <alignment horizontal="center" vertical="center"/>
    </xf>
    <xf numFmtId="0" fontId="23" fillId="0" borderId="82" xfId="0" applyFont="1" applyBorder="1" applyAlignment="1">
      <alignment horizontal="center" vertical="center"/>
    </xf>
    <xf numFmtId="0" fontId="23" fillId="0" borderId="80" xfId="0" applyFont="1" applyBorder="1" applyAlignment="1">
      <alignment horizontal="center" vertical="center"/>
    </xf>
    <xf numFmtId="0" fontId="19" fillId="0" borderId="0" xfId="0" applyFont="1" applyAlignment="1">
      <alignment horizontal="center" vertical="center"/>
    </xf>
    <xf numFmtId="0" fontId="23" fillId="0" borderId="0" xfId="0" applyFont="1" applyAlignment="1">
      <alignment horizontal="center" vertical="center"/>
    </xf>
    <xf numFmtId="0" fontId="23" fillId="0" borderId="83" xfId="0" applyFont="1" applyBorder="1" applyAlignment="1">
      <alignment horizontal="center" vertical="center"/>
    </xf>
    <xf numFmtId="0" fontId="23" fillId="0" borderId="7" xfId="0" applyFont="1" applyBorder="1" applyAlignment="1">
      <alignment horizontal="center" vertical="center"/>
    </xf>
    <xf numFmtId="0" fontId="23" fillId="0" borderId="81" xfId="0" applyFont="1" applyBorder="1" applyAlignment="1">
      <alignment horizontal="center" vertical="center"/>
    </xf>
    <xf numFmtId="0" fontId="30" fillId="0" borderId="0" xfId="0" applyFont="1" applyAlignment="1">
      <alignment horizontal="distributed" vertical="center"/>
    </xf>
    <xf numFmtId="0" fontId="18" fillId="0" borderId="6" xfId="0" applyFont="1" applyBorder="1" applyAlignment="1">
      <alignment horizontal="center" vertical="center"/>
    </xf>
    <xf numFmtId="0" fontId="18" fillId="0" borderId="17" xfId="0" applyFont="1" applyBorder="1" applyAlignment="1">
      <alignment horizontal="center" vertical="center"/>
    </xf>
    <xf numFmtId="0" fontId="19" fillId="0" borderId="90" xfId="0" applyFont="1" applyBorder="1" applyAlignment="1">
      <alignment horizontal="center" vertical="center"/>
    </xf>
    <xf numFmtId="0" fontId="19" fillId="0" borderId="91" xfId="0" applyFont="1" applyBorder="1" applyAlignment="1">
      <alignment horizontal="center" vertical="center"/>
    </xf>
    <xf numFmtId="0" fontId="21" fillId="0" borderId="6" xfId="0" applyFont="1" applyBorder="1" applyAlignment="1">
      <alignment horizontal="center" vertical="center"/>
    </xf>
    <xf numFmtId="0" fontId="21" fillId="0" borderId="17" xfId="0" applyFont="1" applyBorder="1" applyAlignment="1">
      <alignment horizontal="center" vertical="center"/>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43" fillId="0" borderId="0" xfId="0" applyFont="1" applyAlignment="1">
      <alignment horizontal="center" vertical="center"/>
    </xf>
    <xf numFmtId="0" fontId="59" fillId="0" borderId="14" xfId="0" applyFont="1" applyBorder="1" applyAlignment="1">
      <alignment horizontal="left" vertical="center" shrinkToFit="1"/>
    </xf>
    <xf numFmtId="0" fontId="59" fillId="0" borderId="0" xfId="0" applyFont="1" applyAlignment="1">
      <alignment horizontal="left" vertical="center" shrinkToFit="1"/>
    </xf>
    <xf numFmtId="0" fontId="0" fillId="0" borderId="12" xfId="0" applyBorder="1" applyAlignment="1">
      <alignment horizontal="center" vertical="center" wrapText="1"/>
    </xf>
    <xf numFmtId="49" fontId="0" fillId="0" borderId="12" xfId="0" applyNumberFormat="1" applyBorder="1" applyAlignment="1">
      <alignment horizontal="center" vertical="center"/>
    </xf>
    <xf numFmtId="0" fontId="13" fillId="0" borderId="60" xfId="0" applyFont="1" applyBorder="1" applyAlignment="1">
      <alignment horizontal="center" vertical="center" shrinkToFi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13" fillId="0" borderId="38" xfId="0" applyFont="1" applyBorder="1" applyAlignment="1">
      <alignment horizontal="center" vertical="center"/>
    </xf>
    <xf numFmtId="0" fontId="13" fillId="0" borderId="21"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13" fillId="0" borderId="64" xfId="0" applyFont="1" applyBorder="1" applyAlignment="1">
      <alignment horizontal="center" vertical="center"/>
    </xf>
    <xf numFmtId="0" fontId="13" fillId="0" borderId="62" xfId="0" applyFont="1" applyBorder="1" applyAlignment="1">
      <alignment horizontal="center" vertical="center"/>
    </xf>
    <xf numFmtId="0" fontId="13" fillId="0" borderId="69" xfId="0" applyFont="1" applyBorder="1" applyAlignment="1">
      <alignment horizontal="center" vertical="center"/>
    </xf>
    <xf numFmtId="0" fontId="13" fillId="0" borderId="60" xfId="0" applyFont="1" applyBorder="1" applyAlignment="1">
      <alignment horizontal="center" vertical="center"/>
    </xf>
    <xf numFmtId="0" fontId="13" fillId="0" borderId="63" xfId="0" applyFont="1" applyBorder="1" applyAlignment="1">
      <alignment horizontal="center" vertical="center"/>
    </xf>
    <xf numFmtId="0" fontId="13" fillId="0" borderId="56" xfId="0" applyFont="1" applyBorder="1" applyAlignment="1">
      <alignment horizontal="center" vertical="center"/>
    </xf>
    <xf numFmtId="0" fontId="16" fillId="0" borderId="1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13" xfId="0" applyFont="1" applyBorder="1" applyAlignment="1">
      <alignment horizontal="center" vertical="center" shrinkToFit="1"/>
    </xf>
    <xf numFmtId="0" fontId="5" fillId="0" borderId="92"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13" fillId="0" borderId="64"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69" xfId="0" applyFont="1" applyBorder="1" applyAlignment="1">
      <alignment horizontal="center" vertical="center" shrinkToFit="1"/>
    </xf>
    <xf numFmtId="0" fontId="40" fillId="0" borderId="12" xfId="0" applyFont="1" applyBorder="1" applyAlignment="1">
      <alignment horizontal="center" vertical="center" wrapText="1"/>
    </xf>
    <xf numFmtId="0" fontId="40" fillId="0" borderId="3" xfId="0" applyFont="1" applyBorder="1" applyAlignment="1">
      <alignment horizontal="center" vertical="center"/>
    </xf>
    <xf numFmtId="0" fontId="40" fillId="0" borderId="13" xfId="0" applyFont="1" applyBorder="1" applyAlignment="1">
      <alignment horizontal="center" vertical="center"/>
    </xf>
    <xf numFmtId="0" fontId="40" fillId="0" borderId="12" xfId="0" applyFont="1" applyBorder="1" applyAlignment="1">
      <alignment horizontal="center" vertical="center"/>
    </xf>
    <xf numFmtId="0" fontId="40" fillId="0" borderId="22" xfId="0" applyFont="1" applyBorder="1" applyAlignment="1">
      <alignment horizontal="center" vertical="center"/>
    </xf>
    <xf numFmtId="49" fontId="40" fillId="0" borderId="12" xfId="0" applyNumberFormat="1" applyFont="1" applyBorder="1" applyAlignment="1">
      <alignment horizontal="center" vertical="center"/>
    </xf>
    <xf numFmtId="49" fontId="40" fillId="0" borderId="3" xfId="0" applyNumberFormat="1" applyFont="1" applyBorder="1" applyAlignment="1">
      <alignment horizontal="center" vertical="center"/>
    </xf>
    <xf numFmtId="49" fontId="40" fillId="0" borderId="13" xfId="0" applyNumberFormat="1" applyFont="1" applyBorder="1" applyAlignment="1">
      <alignment horizontal="center" vertical="center"/>
    </xf>
    <xf numFmtId="0" fontId="14" fillId="0" borderId="95" xfId="0" applyFont="1" applyBorder="1" applyAlignment="1">
      <alignment horizontal="center" vertical="center"/>
    </xf>
    <xf numFmtId="0" fontId="14" fillId="0" borderId="4" xfId="0" applyFont="1" applyBorder="1" applyAlignment="1">
      <alignment horizontal="center" vertical="center"/>
    </xf>
    <xf numFmtId="0" fontId="14" fillId="0" borderId="11" xfId="0" applyFont="1" applyBorder="1" applyAlignment="1">
      <alignment horizontal="center" vertical="center"/>
    </xf>
    <xf numFmtId="0" fontId="14" fillId="0" borderId="96" xfId="0" applyFont="1" applyBorder="1" applyAlignment="1">
      <alignment horizontal="center" vertical="center"/>
    </xf>
    <xf numFmtId="0" fontId="14" fillId="0" borderId="1" xfId="0" applyFont="1" applyBorder="1" applyAlignment="1">
      <alignment horizontal="center" vertical="center"/>
    </xf>
    <xf numFmtId="0" fontId="14" fillId="0" borderId="35" xfId="0" applyFont="1" applyBorder="1" applyAlignment="1">
      <alignment horizontal="center" vertical="center"/>
    </xf>
    <xf numFmtId="0" fontId="19" fillId="0" borderId="2" xfId="0" applyFont="1" applyBorder="1" applyAlignment="1">
      <alignment horizontal="center" vertical="center"/>
    </xf>
    <xf numFmtId="0" fontId="19" fillId="0" borderId="68" xfId="0" applyFont="1" applyBorder="1" applyAlignment="1">
      <alignment horizontal="center" vertical="center"/>
    </xf>
    <xf numFmtId="0" fontId="14" fillId="0" borderId="10" xfId="0" applyFont="1" applyBorder="1" applyAlignment="1">
      <alignment horizontal="center" vertical="center"/>
    </xf>
    <xf numFmtId="0" fontId="14" fillId="0" borderId="93" xfId="0" applyFont="1" applyBorder="1" applyAlignment="1">
      <alignment horizontal="center" vertical="center"/>
    </xf>
    <xf numFmtId="0" fontId="14" fillId="0" borderId="74" xfId="0" applyFont="1" applyBorder="1" applyAlignment="1">
      <alignment horizontal="center" vertical="center"/>
    </xf>
    <xf numFmtId="0" fontId="14" fillId="0" borderId="94"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92" xfId="0" applyFont="1" applyBorder="1" applyAlignment="1">
      <alignment horizontal="center" vertical="center"/>
    </xf>
    <xf numFmtId="0" fontId="19" fillId="0" borderId="18" xfId="0" applyFont="1" applyBorder="1" applyAlignment="1">
      <alignment horizontal="center" vertical="center"/>
    </xf>
    <xf numFmtId="0" fontId="19" fillId="0" borderId="74" xfId="0" applyFont="1" applyBorder="1" applyAlignment="1">
      <alignment horizontal="center" vertical="center"/>
    </xf>
    <xf numFmtId="0" fontId="19" fillId="0" borderId="1" xfId="0" applyFont="1" applyBorder="1" applyAlignment="1">
      <alignment horizontal="center" vertical="center"/>
    </xf>
    <xf numFmtId="0" fontId="19" fillId="0" borderId="35" xfId="0" applyFont="1" applyBorder="1" applyAlignment="1">
      <alignment horizontal="center" vertical="center"/>
    </xf>
    <xf numFmtId="0" fontId="23" fillId="0" borderId="92" xfId="0" applyFont="1" applyBorder="1" applyAlignment="1">
      <alignment horizontal="center" vertical="center"/>
    </xf>
    <xf numFmtId="0" fontId="23" fillId="0" borderId="18" xfId="0" applyFont="1" applyBorder="1" applyAlignment="1">
      <alignment horizontal="center" vertical="center"/>
    </xf>
    <xf numFmtId="0" fontId="23" fillId="0" borderId="74" xfId="0" applyFont="1" applyBorder="1" applyAlignment="1">
      <alignment horizontal="center" vertical="center"/>
    </xf>
    <xf numFmtId="0" fontId="23" fillId="0" borderId="1" xfId="0" applyFont="1" applyBorder="1" applyAlignment="1">
      <alignment horizontal="center" vertical="center"/>
    </xf>
    <xf numFmtId="0" fontId="23" fillId="0" borderId="35" xfId="0" applyFont="1" applyBorder="1" applyAlignment="1">
      <alignment horizontal="center" vertical="center"/>
    </xf>
    <xf numFmtId="0" fontId="19" fillId="0" borderId="9" xfId="0" applyFont="1" applyBorder="1" applyAlignment="1">
      <alignment horizontal="center" vertical="center"/>
    </xf>
    <xf numFmtId="0" fontId="19" fillId="0" borderId="97" xfId="0" applyFont="1" applyBorder="1" applyAlignment="1">
      <alignment horizontal="center" vertical="center"/>
    </xf>
    <xf numFmtId="0" fontId="19" fillId="0" borderId="98" xfId="0" applyFont="1" applyBorder="1" applyAlignment="1">
      <alignment horizontal="center" vertical="center"/>
    </xf>
    <xf numFmtId="0" fontId="23" fillId="0" borderId="68" xfId="0" applyFont="1" applyBorder="1" applyAlignment="1">
      <alignment horizontal="center" vertical="center"/>
    </xf>
    <xf numFmtId="0" fontId="23" fillId="0" borderId="2" xfId="0" applyFont="1" applyBorder="1" applyAlignment="1">
      <alignment horizontal="center" vertical="center"/>
    </xf>
    <xf numFmtId="0" fontId="19" fillId="0" borderId="99" xfId="0" applyFont="1" applyBorder="1" applyAlignment="1">
      <alignment horizontal="center" vertical="center"/>
    </xf>
    <xf numFmtId="0" fontId="19" fillId="0" borderId="100" xfId="0" applyFont="1" applyBorder="1" applyAlignment="1">
      <alignment horizontal="center" vertical="center"/>
    </xf>
    <xf numFmtId="0" fontId="23" fillId="0" borderId="7" xfId="0" applyFont="1" applyBorder="1" applyAlignment="1">
      <alignment horizontal="left" vertical="center"/>
    </xf>
    <xf numFmtId="0" fontId="19" fillId="0" borderId="101" xfId="0" applyFont="1" applyBorder="1" applyAlignment="1">
      <alignment horizontal="center" vertical="center"/>
    </xf>
    <xf numFmtId="0" fontId="19" fillId="0" borderId="102" xfId="0" applyFont="1" applyBorder="1" applyAlignment="1">
      <alignment horizontal="center" vertical="center"/>
    </xf>
    <xf numFmtId="0" fontId="21" fillId="0" borderId="0" xfId="0" applyFont="1" applyAlignment="1">
      <alignment horizontal="distributed" vertical="center" shrinkToFit="1"/>
    </xf>
    <xf numFmtId="0" fontId="18" fillId="0" borderId="9" xfId="0" applyFont="1" applyBorder="1" applyAlignment="1">
      <alignment horizontal="center" vertical="center"/>
    </xf>
    <xf numFmtId="0" fontId="43" fillId="0" borderId="0" xfId="0" applyFont="1" applyAlignment="1">
      <alignment vertical="center"/>
    </xf>
    <xf numFmtId="0" fontId="23" fillId="0" borderId="7" xfId="0" applyFont="1" applyBorder="1" applyAlignment="1">
      <alignment horizontal="distributed" vertical="center" indent="1"/>
    </xf>
    <xf numFmtId="177" fontId="15" fillId="0" borderId="0" xfId="0" applyNumberFormat="1" applyFont="1" applyAlignment="1">
      <alignment horizontal="right" vertical="center"/>
    </xf>
    <xf numFmtId="0" fontId="15" fillId="0" borderId="0" xfId="0" applyFont="1" applyAlignment="1">
      <alignment horizontal="right" vertical="center"/>
    </xf>
    <xf numFmtId="0" fontId="15" fillId="0" borderId="0" xfId="0" applyFont="1" applyAlignment="1">
      <alignment horizontal="center" vertical="center"/>
    </xf>
    <xf numFmtId="0" fontId="19" fillId="0" borderId="110" xfId="0" applyFont="1" applyBorder="1" applyAlignment="1">
      <alignment horizontal="center" vertical="center"/>
    </xf>
    <xf numFmtId="0" fontId="21" fillId="0" borderId="105" xfId="0" applyFont="1" applyBorder="1" applyAlignment="1">
      <alignment horizontal="distributed" vertical="center" indent="4"/>
    </xf>
    <xf numFmtId="0" fontId="21" fillId="0" borderId="106" xfId="0" applyFont="1" applyBorder="1" applyAlignment="1">
      <alignment horizontal="distributed" vertical="center" indent="4"/>
    </xf>
    <xf numFmtId="0" fontId="19" fillId="0" borderId="111" xfId="0" applyFont="1" applyBorder="1" applyAlignment="1">
      <alignment horizontal="center" vertical="center"/>
    </xf>
    <xf numFmtId="0" fontId="19" fillId="0" borderId="112" xfId="0" applyFont="1" applyBorder="1" applyAlignment="1">
      <alignment horizontal="center" vertical="center"/>
    </xf>
    <xf numFmtId="0" fontId="21" fillId="0" borderId="113" xfId="0" applyFont="1" applyBorder="1" applyAlignment="1">
      <alignment horizontal="distributed" vertical="center" indent="4"/>
    </xf>
    <xf numFmtId="0" fontId="18" fillId="0" borderId="16" xfId="0" applyFont="1" applyBorder="1" applyAlignment="1">
      <alignment horizontal="center" vertical="center"/>
    </xf>
    <xf numFmtId="0" fontId="18" fillId="0" borderId="80" xfId="0" applyFont="1" applyBorder="1" applyAlignment="1">
      <alignment horizontal="center" vertical="center"/>
    </xf>
    <xf numFmtId="0" fontId="18" fillId="0" borderId="7" xfId="0" applyFont="1" applyBorder="1" applyAlignment="1">
      <alignment horizontal="center" vertical="center"/>
    </xf>
    <xf numFmtId="0" fontId="18" fillId="0" borderId="81" xfId="0" applyFont="1" applyBorder="1" applyAlignment="1">
      <alignment horizontal="center" vertical="center"/>
    </xf>
    <xf numFmtId="0" fontId="19" fillId="0" borderId="107" xfId="0" applyFont="1" applyBorder="1" applyAlignment="1">
      <alignment horizontal="center" vertical="center"/>
    </xf>
    <xf numFmtId="0" fontId="19" fillId="0" borderId="103" xfId="0" applyFont="1" applyBorder="1" applyAlignment="1">
      <alignment horizontal="center" vertical="center"/>
    </xf>
    <xf numFmtId="0" fontId="19" fillId="0" borderId="108" xfId="0" applyFont="1" applyBorder="1" applyAlignment="1">
      <alignment horizontal="center" vertical="center"/>
    </xf>
    <xf numFmtId="0" fontId="23" fillId="0" borderId="104"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09" xfId="0" applyFont="1" applyBorder="1" applyAlignment="1">
      <alignment horizontal="center" vertical="center"/>
    </xf>
    <xf numFmtId="0" fontId="19" fillId="0" borderId="104" xfId="0" applyFont="1" applyBorder="1" applyAlignment="1">
      <alignment horizontal="center" vertical="center"/>
    </xf>
    <xf numFmtId="0" fontId="21" fillId="0" borderId="12" xfId="0" applyFont="1" applyBorder="1" applyAlignment="1">
      <alignment horizontal="distributed" vertical="center" indent="4"/>
    </xf>
    <xf numFmtId="0" fontId="21" fillId="0" borderId="3" xfId="0" applyFont="1" applyBorder="1" applyAlignment="1">
      <alignment horizontal="distributed" vertical="center" indent="4"/>
    </xf>
    <xf numFmtId="0" fontId="21" fillId="0" borderId="13" xfId="0" applyFont="1" applyBorder="1" applyAlignment="1">
      <alignment horizontal="distributed" vertical="center" indent="4"/>
    </xf>
    <xf numFmtId="0" fontId="19" fillId="0" borderId="109" xfId="0" applyFont="1" applyBorder="1" applyAlignment="1">
      <alignment horizontal="center" vertical="center"/>
    </xf>
    <xf numFmtId="0" fontId="23" fillId="0" borderId="103" xfId="0" applyFont="1" applyBorder="1" applyAlignment="1">
      <alignment horizontal="center" vertical="center"/>
    </xf>
    <xf numFmtId="0" fontId="19" fillId="0" borderId="6"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80" xfId="0" applyFont="1" applyBorder="1" applyAlignment="1">
      <alignment horizontal="center" vertical="center" shrinkToFit="1"/>
    </xf>
    <xf numFmtId="0" fontId="19" fillId="0" borderId="7" xfId="0" applyFont="1" applyBorder="1" applyAlignment="1">
      <alignment horizontal="center" vertical="center" shrinkToFit="1"/>
    </xf>
    <xf numFmtId="0" fontId="20" fillId="0" borderId="108" xfId="0" applyFont="1" applyBorder="1" applyAlignment="1">
      <alignment horizontal="center" vertical="center"/>
    </xf>
    <xf numFmtId="0" fontId="20" fillId="0" borderId="2" xfId="0" applyFont="1" applyBorder="1" applyAlignment="1">
      <alignment horizontal="center" vertical="center"/>
    </xf>
    <xf numFmtId="0" fontId="18" fillId="0" borderId="0" xfId="0" applyFont="1" applyAlignment="1">
      <alignment horizontal="left" vertical="center"/>
    </xf>
    <xf numFmtId="0" fontId="56" fillId="0" borderId="0" xfId="0" applyFont="1" applyAlignment="1">
      <alignment horizontal="center" vertical="center" shrinkToFit="1"/>
    </xf>
    <xf numFmtId="0" fontId="66" fillId="0" borderId="0" xfId="0" applyFont="1" applyAlignment="1">
      <alignment horizontal="center" vertical="center"/>
    </xf>
    <xf numFmtId="0" fontId="21" fillId="0" borderId="110" xfId="0" applyFont="1" applyBorder="1" applyAlignment="1">
      <alignment horizontal="distributed" vertical="center" indent="4"/>
    </xf>
    <xf numFmtId="0" fontId="21" fillId="0" borderId="7" xfId="0" applyFont="1" applyBorder="1" applyAlignment="1">
      <alignment horizontal="distributed" vertical="center" indent="4"/>
    </xf>
    <xf numFmtId="0" fontId="21" fillId="0" borderId="81" xfId="0" applyFont="1" applyBorder="1" applyAlignment="1">
      <alignment horizontal="distributed" vertical="center" indent="4"/>
    </xf>
    <xf numFmtId="0" fontId="20" fillId="0" borderId="114" xfId="0" applyFont="1" applyBorder="1" applyAlignment="1">
      <alignment horizontal="center" vertical="center" shrinkToFit="1"/>
    </xf>
    <xf numFmtId="0" fontId="20" fillId="0" borderId="8" xfId="0" applyFont="1" applyBorder="1" applyAlignment="1">
      <alignment horizontal="center" vertical="center" shrinkToFit="1"/>
    </xf>
    <xf numFmtId="0" fontId="42" fillId="0" borderId="0" xfId="0" applyFont="1" applyAlignment="1">
      <alignment horizontal="center" vertical="center"/>
    </xf>
    <xf numFmtId="0" fontId="13" fillId="0" borderId="0" xfId="0" applyFont="1" applyAlignment="1">
      <alignment horizontal="distributed" vertical="center" indent="1"/>
    </xf>
    <xf numFmtId="0" fontId="17" fillId="0" borderId="0" xfId="0" applyFont="1" applyAlignment="1">
      <alignment horizontal="center" vertical="center"/>
    </xf>
    <xf numFmtId="0" fontId="12" fillId="0" borderId="19" xfId="0" applyFont="1" applyBorder="1" applyAlignment="1">
      <alignment horizontal="center" vertical="center"/>
    </xf>
    <xf numFmtId="0" fontId="12" fillId="0" borderId="5" xfId="0" applyFont="1" applyBorder="1" applyAlignment="1">
      <alignment horizontal="center" vertical="center"/>
    </xf>
    <xf numFmtId="0" fontId="12" fillId="0" borderId="30" xfId="0" applyFont="1" applyBorder="1" applyAlignment="1">
      <alignment horizontal="center" vertical="center"/>
    </xf>
    <xf numFmtId="0" fontId="11" fillId="0" borderId="19"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0" xfId="0" applyFont="1" applyAlignment="1">
      <alignment horizontal="center" vertical="center" shrinkToFit="1"/>
    </xf>
    <xf numFmtId="0" fontId="12" fillId="0" borderId="19" xfId="0" applyFont="1" applyBorder="1" applyAlignment="1">
      <alignment horizontal="distributed" vertical="center" indent="1"/>
    </xf>
    <xf numFmtId="0" fontId="12" fillId="0" borderId="5" xfId="0" applyFont="1" applyBorder="1" applyAlignment="1">
      <alignment horizontal="distributed" vertical="center" indent="1"/>
    </xf>
    <xf numFmtId="0" fontId="12" fillId="0" borderId="30" xfId="0" applyFont="1" applyBorder="1" applyAlignment="1">
      <alignment horizontal="distributed" vertical="center" indent="1"/>
    </xf>
    <xf numFmtId="0" fontId="0" fillId="0" borderId="2" xfId="0" applyBorder="1" applyAlignment="1">
      <alignment horizontal="center" vertical="center" shrinkToFit="1"/>
    </xf>
    <xf numFmtId="176" fontId="6" fillId="0" borderId="0" xfId="0" applyNumberFormat="1" applyFont="1" applyAlignment="1">
      <alignment horizontal="center" vertical="center" textRotation="255" shrinkToFit="1"/>
    </xf>
    <xf numFmtId="0" fontId="41" fillId="0" borderId="0" xfId="0" applyFont="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74" xfId="0" applyFont="1" applyBorder="1" applyAlignment="1">
      <alignment horizontal="center" vertical="center"/>
    </xf>
    <xf numFmtId="0" fontId="41" fillId="0" borderId="35" xfId="0" applyFont="1" applyBorder="1" applyAlignment="1">
      <alignment horizontal="center" vertical="center"/>
    </xf>
    <xf numFmtId="0" fontId="0" fillId="0" borderId="92" xfId="0" applyBorder="1" applyAlignment="1">
      <alignment horizontal="left" vertical="center"/>
    </xf>
    <xf numFmtId="0" fontId="0" fillId="0" borderId="0" xfId="0" applyAlignment="1">
      <alignment horizontal="left" vertical="center"/>
    </xf>
    <xf numFmtId="0" fontId="4" fillId="0" borderId="115" xfId="0" applyFont="1" applyBorder="1" applyAlignment="1">
      <alignment horizontal="center" vertical="center" textRotation="255" shrinkToFit="1"/>
    </xf>
    <xf numFmtId="0" fontId="4" fillId="0" borderId="116" xfId="0" applyFont="1" applyBorder="1" applyAlignment="1">
      <alignment horizontal="center" vertical="center" textRotation="255" shrinkToFit="1"/>
    </xf>
    <xf numFmtId="0" fontId="4" fillId="0" borderId="115" xfId="0" applyFont="1" applyBorder="1" applyAlignment="1">
      <alignment horizontal="center" vertical="center" shrinkToFit="1"/>
    </xf>
    <xf numFmtId="0" fontId="3" fillId="0" borderId="0" xfId="0" applyFont="1" applyAlignment="1">
      <alignment horizontal="left" vertical="center"/>
    </xf>
    <xf numFmtId="0" fontId="5" fillId="0" borderId="0" xfId="0" applyFont="1" applyAlignment="1">
      <alignment horizontal="right" vertical="center"/>
    </xf>
    <xf numFmtId="177" fontId="69" fillId="0" borderId="0" xfId="0" applyNumberFormat="1" applyFont="1" applyAlignment="1">
      <alignment horizontal="center" vertical="center"/>
    </xf>
    <xf numFmtId="0" fontId="69" fillId="0" borderId="0" xfId="0" applyFont="1" applyAlignment="1">
      <alignment horizontal="right" vertical="center"/>
    </xf>
    <xf numFmtId="0" fontId="69" fillId="0" borderId="0" xfId="0" applyFont="1" applyAlignment="1">
      <alignment horizontal="center" vertical="center"/>
    </xf>
    <xf numFmtId="0" fontId="70" fillId="0" borderId="0" xfId="0"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vertical="center"/>
    </xf>
    <xf numFmtId="0" fontId="74" fillId="0" borderId="0" xfId="0" applyFont="1" applyAlignment="1">
      <alignment horizontal="center" vertical="center"/>
    </xf>
    <xf numFmtId="0" fontId="74" fillId="0" borderId="0" xfId="0" applyFont="1" applyBorder="1" applyAlignment="1">
      <alignment horizontal="center" vertical="center"/>
    </xf>
    <xf numFmtId="0" fontId="73" fillId="0" borderId="0" xfId="0" applyFont="1" applyBorder="1" applyAlignment="1">
      <alignment vertical="center"/>
    </xf>
    <xf numFmtId="177" fontId="75" fillId="0" borderId="0" xfId="0" applyNumberFormat="1" applyFont="1" applyBorder="1" applyAlignment="1">
      <alignment horizontal="right" vertical="center"/>
    </xf>
    <xf numFmtId="0" fontId="75" fillId="0" borderId="0" xfId="0" applyFont="1" applyBorder="1" applyAlignment="1">
      <alignment horizontal="right" vertical="center"/>
    </xf>
    <xf numFmtId="0" fontId="75" fillId="0" borderId="0" xfId="0" applyFont="1" applyBorder="1" applyAlignment="1">
      <alignment horizontal="center" vertical="center"/>
    </xf>
    <xf numFmtId="0" fontId="76" fillId="0" borderId="0" xfId="0" applyFont="1" applyBorder="1" applyAlignment="1">
      <alignment horizontal="center" vertical="center"/>
    </xf>
    <xf numFmtId="0" fontId="77" fillId="0" borderId="0" xfId="0" applyFont="1" applyBorder="1" applyAlignment="1">
      <alignment horizontal="distributed" vertical="center" indent="1"/>
    </xf>
    <xf numFmtId="0" fontId="77" fillId="0" borderId="0" xfId="0" applyFont="1" applyBorder="1" applyAlignment="1">
      <alignment horizontal="center" vertical="center"/>
    </xf>
    <xf numFmtId="0" fontId="74" fillId="0" borderId="0" xfId="0" applyFont="1" applyBorder="1" applyAlignment="1">
      <alignment horizontal="center" vertical="center"/>
    </xf>
    <xf numFmtId="0" fontId="74" fillId="0" borderId="0" xfId="0" applyFont="1" applyBorder="1" applyAlignment="1">
      <alignment vertical="center"/>
    </xf>
  </cellXfs>
  <cellStyles count="11">
    <cellStyle name="標準" xfId="0" builtinId="0"/>
    <cellStyle name="標準 10" xfId="1" xr:uid="{00000000-0005-0000-0000-00000100000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 name="標準 9" xfId="9" xr:uid="{00000000-0005-0000-0000-000009000000}"/>
    <cellStyle name="標準_2006.推薦エントリーシート(改訂版）" xfId="10" xr:uid="{00000000-0005-0000-0000-00000A000000}"/>
  </cellStyles>
  <dxfs count="24">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9"/>
      </font>
    </dxf>
    <dxf>
      <font>
        <b val="0"/>
        <condense val="0"/>
        <extend val="0"/>
        <color indexed="9"/>
      </font>
    </dxf>
  </dxfs>
  <tableStyles count="0" defaultTableStyle="TableStyleMedium9" defaultPivotStyle="PivotStyleLight16"/>
  <colors>
    <mruColors>
      <color rgb="FFFFCC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7C211-B887-4F00-87A0-833027007A9B}">
  <sheetPr>
    <tabColor rgb="FFFFCCFF"/>
  </sheetPr>
  <dimension ref="A1:AV20"/>
  <sheetViews>
    <sheetView showZeros="0" view="pageBreakPreview" zoomScaleNormal="100" zoomScaleSheetLayoutView="100" workbookViewId="0">
      <selection activeCell="T10" sqref="T10"/>
    </sheetView>
  </sheetViews>
  <sheetFormatPr defaultColWidth="11" defaultRowHeight="13"/>
  <cols>
    <col min="1" max="1" width="2.08984375" style="4" customWidth="1"/>
    <col min="2" max="41" width="2.36328125" style="4" customWidth="1"/>
    <col min="42" max="44" width="2.08984375" style="4" customWidth="1"/>
    <col min="45" max="45" width="7.08984375" style="4" customWidth="1"/>
    <col min="46" max="16384" width="11" style="4"/>
  </cols>
  <sheetData>
    <row r="1" spans="1:45" ht="42" customHeight="1">
      <c r="A1" s="342" t="str">
        <f>入力用紙!$F$2&amp;"女子団体申込書（郵送用）"</f>
        <v>第76回北海道高等学校柔道大会女子団体申込書（郵送用）</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28"/>
      <c r="AR1" s="28"/>
    </row>
    <row r="2" spans="1:45" ht="15.9" customHeight="1">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28"/>
      <c r="AR2" s="28"/>
    </row>
    <row r="3" spans="1:45" ht="29.15" customHeight="1">
      <c r="A3" s="343">
        <f>入力用紙!U2</f>
        <v>0</v>
      </c>
      <c r="B3" s="344"/>
      <c r="C3" s="344"/>
      <c r="D3" s="344"/>
      <c r="E3" s="345"/>
      <c r="F3" s="346" t="s">
        <v>13</v>
      </c>
      <c r="G3" s="346"/>
      <c r="H3" s="346"/>
      <c r="I3" s="49"/>
      <c r="J3" s="49"/>
      <c r="K3" s="49"/>
      <c r="L3" s="49"/>
      <c r="M3" s="49"/>
      <c r="N3" s="49"/>
      <c r="O3" s="49"/>
      <c r="P3" s="49"/>
      <c r="Q3" s="49"/>
      <c r="R3" s="49"/>
      <c r="S3" s="49"/>
      <c r="T3" s="49"/>
      <c r="U3" s="49"/>
      <c r="V3" s="49"/>
      <c r="W3" s="347" t="s">
        <v>150</v>
      </c>
      <c r="X3" s="347"/>
      <c r="Y3" s="347"/>
      <c r="Z3" s="347"/>
      <c r="AA3" s="347"/>
      <c r="AB3" s="347"/>
      <c r="AC3" s="347"/>
      <c r="AD3" s="347"/>
      <c r="AE3" s="347"/>
      <c r="AF3" s="347"/>
      <c r="AG3" s="347"/>
      <c r="AH3" s="347"/>
      <c r="AI3" s="347"/>
      <c r="AJ3" s="347"/>
      <c r="AK3" s="347"/>
      <c r="AL3" s="347"/>
    </row>
    <row r="4" spans="1:45" ht="12" customHeight="1"/>
    <row r="5" spans="1:45" ht="31.5" customHeight="1">
      <c r="A5" s="346" t="s">
        <v>82</v>
      </c>
      <c r="B5" s="346"/>
      <c r="C5" s="346"/>
      <c r="D5" s="348"/>
      <c r="E5" s="349">
        <f>入力用紙!E5</f>
        <v>0</v>
      </c>
      <c r="F5" s="350"/>
      <c r="G5" s="350"/>
      <c r="H5" s="350"/>
      <c r="I5" s="350"/>
      <c r="J5" s="350"/>
      <c r="K5" s="350"/>
      <c r="L5" s="350"/>
      <c r="M5" s="350"/>
      <c r="N5" s="351"/>
      <c r="O5" s="352" t="s">
        <v>15</v>
      </c>
      <c r="P5" s="353"/>
      <c r="Q5" s="353"/>
      <c r="R5" s="353"/>
      <c r="S5" s="353"/>
      <c r="T5" s="353"/>
      <c r="W5" s="346" t="s">
        <v>83</v>
      </c>
      <c r="X5" s="346"/>
      <c r="Y5" s="346"/>
      <c r="Z5" s="348"/>
      <c r="AA5" s="354">
        <f>入力用紙!E8</f>
        <v>0</v>
      </c>
      <c r="AB5" s="355"/>
      <c r="AC5" s="355"/>
      <c r="AD5" s="355"/>
      <c r="AE5" s="355"/>
      <c r="AF5" s="355"/>
      <c r="AG5" s="53"/>
      <c r="AH5" s="355">
        <f>入力用紙!F8</f>
        <v>0</v>
      </c>
      <c r="AI5" s="355"/>
      <c r="AJ5" s="355"/>
      <c r="AK5" s="355"/>
      <c r="AL5" s="355"/>
      <c r="AM5" s="356"/>
    </row>
    <row r="6" spans="1:45" ht="12.75" customHeight="1"/>
    <row r="7" spans="1:45" ht="12.75" customHeight="1">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row>
    <row r="8" spans="1:45" ht="30" customHeight="1"/>
    <row r="9" spans="1:45" ht="57" customHeight="1">
      <c r="A9" s="267"/>
      <c r="B9" s="357" t="s">
        <v>162</v>
      </c>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267"/>
      <c r="AQ9" s="267"/>
      <c r="AS9" s="38" t="s">
        <v>107</v>
      </c>
    </row>
    <row r="10" spans="1:45" ht="57" customHeight="1">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row>
    <row r="11" spans="1:45" ht="57" customHeight="1">
      <c r="A11" s="267"/>
      <c r="B11" s="267"/>
      <c r="C11" s="267"/>
      <c r="D11" s="267"/>
      <c r="E11" s="267"/>
      <c r="F11" s="267"/>
      <c r="G11" s="267"/>
      <c r="H11" s="267"/>
      <c r="I11" s="267"/>
      <c r="J11" s="267"/>
      <c r="K11" s="267"/>
      <c r="L11" s="267"/>
      <c r="M11" s="267"/>
      <c r="N11" s="267"/>
      <c r="O11" s="267"/>
      <c r="P11" s="267"/>
      <c r="Q11" s="267"/>
      <c r="R11" s="267"/>
      <c r="S11" s="268"/>
      <c r="T11" s="268"/>
      <c r="U11" s="268"/>
      <c r="V11" s="268"/>
      <c r="W11" s="268"/>
      <c r="X11" s="268"/>
      <c r="Y11" s="268"/>
      <c r="Z11" s="268"/>
      <c r="AA11" s="268"/>
      <c r="AB11" s="268"/>
      <c r="AC11" s="358" t="str">
        <f>(入力用紙!$E$2)</f>
        <v>令和8年</v>
      </c>
      <c r="AD11" s="358"/>
      <c r="AE11" s="358"/>
      <c r="AF11" s="358"/>
      <c r="AG11" s="358"/>
      <c r="AH11" s="359">
        <f ca="1">MONTH(TODAY())</f>
        <v>5</v>
      </c>
      <c r="AI11" s="359"/>
      <c r="AJ11" s="360" t="s">
        <v>103</v>
      </c>
      <c r="AK11" s="360"/>
      <c r="AL11" s="359">
        <f ca="1">DAY(TODAY())</f>
        <v>18</v>
      </c>
      <c r="AM11" s="359"/>
      <c r="AN11" s="360" t="s">
        <v>104</v>
      </c>
      <c r="AO11" s="360"/>
      <c r="AP11" s="268"/>
      <c r="AQ11" s="268"/>
    </row>
    <row r="12" spans="1:45" ht="57" customHeight="1">
      <c r="A12" s="267"/>
      <c r="B12" s="267"/>
      <c r="C12" s="267"/>
      <c r="D12" s="267"/>
      <c r="E12" s="267"/>
      <c r="F12" s="267"/>
      <c r="G12" s="267"/>
      <c r="H12" s="267"/>
      <c r="I12" s="267"/>
      <c r="J12" s="267"/>
      <c r="K12" s="267"/>
      <c r="L12" s="267"/>
      <c r="M12" s="267"/>
      <c r="N12" s="267"/>
      <c r="O12" s="267"/>
      <c r="P12" s="267"/>
      <c r="Q12" s="267"/>
      <c r="R12" s="267"/>
      <c r="S12" s="268"/>
      <c r="T12" s="268"/>
      <c r="U12" s="268"/>
      <c r="V12" s="268"/>
      <c r="W12" s="268"/>
      <c r="X12" s="268"/>
      <c r="Y12" s="268"/>
      <c r="Z12" s="268"/>
      <c r="AA12" s="268"/>
      <c r="AB12" s="268"/>
      <c r="AC12" s="358"/>
      <c r="AD12" s="358"/>
      <c r="AE12" s="358"/>
      <c r="AF12" s="358"/>
      <c r="AG12" s="358"/>
      <c r="AH12" s="359"/>
      <c r="AI12" s="359"/>
      <c r="AJ12" s="360"/>
      <c r="AK12" s="360"/>
      <c r="AL12" s="359"/>
      <c r="AM12" s="359"/>
      <c r="AN12" s="360"/>
      <c r="AO12" s="360"/>
      <c r="AP12" s="268"/>
      <c r="AQ12" s="268"/>
    </row>
    <row r="13" spans="1:45" ht="57" customHeight="1">
      <c r="A13" s="266" t="s">
        <v>109</v>
      </c>
      <c r="B13" s="267"/>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9"/>
      <c r="AE13" s="269"/>
      <c r="AF13" s="269"/>
      <c r="AG13" s="269"/>
      <c r="AH13" s="269"/>
      <c r="AI13" s="269"/>
      <c r="AJ13" s="269"/>
      <c r="AK13" s="269"/>
      <c r="AL13" s="269"/>
      <c r="AM13" s="269"/>
      <c r="AN13" s="269"/>
      <c r="AO13" s="267"/>
      <c r="AP13" s="267"/>
      <c r="AQ13" s="267"/>
    </row>
    <row r="14" spans="1:45" ht="57" customHeight="1">
      <c r="A14" s="267"/>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9"/>
      <c r="AE14" s="269"/>
      <c r="AF14" s="269"/>
      <c r="AG14" s="269"/>
      <c r="AH14" s="269"/>
      <c r="AI14" s="269"/>
      <c r="AJ14" s="269"/>
      <c r="AK14" s="269"/>
      <c r="AL14" s="269"/>
      <c r="AM14" s="269"/>
      <c r="AN14" s="269"/>
      <c r="AO14" s="267"/>
      <c r="AP14" s="267"/>
      <c r="AQ14" s="267"/>
    </row>
    <row r="15" spans="1:45" ht="57" customHeight="1">
      <c r="A15" s="267"/>
      <c r="B15" s="267"/>
      <c r="C15" s="267"/>
      <c r="D15" s="267"/>
      <c r="E15" s="267"/>
      <c r="F15" s="267"/>
      <c r="G15" s="267"/>
      <c r="H15" s="267"/>
      <c r="I15" s="267"/>
      <c r="J15" s="267"/>
      <c r="K15" s="340" t="s">
        <v>82</v>
      </c>
      <c r="L15" s="340"/>
      <c r="M15" s="340"/>
      <c r="N15" s="340"/>
      <c r="O15" s="340"/>
      <c r="P15" s="267"/>
      <c r="Q15" s="341" t="str">
        <f>入力用紙!E5&amp;"高等学校"</f>
        <v>高等学校</v>
      </c>
      <c r="R15" s="341"/>
      <c r="S15" s="341"/>
      <c r="T15" s="341"/>
      <c r="U15" s="341"/>
      <c r="V15" s="341"/>
      <c r="W15" s="341"/>
      <c r="X15" s="341"/>
      <c r="Y15" s="341"/>
      <c r="Z15" s="341"/>
      <c r="AA15" s="341"/>
      <c r="AB15" s="341"/>
      <c r="AC15" s="341"/>
      <c r="AD15" s="341"/>
      <c r="AE15" s="341"/>
      <c r="AF15" s="341"/>
      <c r="AG15" s="341"/>
      <c r="AH15" s="341"/>
      <c r="AI15" s="267"/>
      <c r="AJ15" s="267"/>
      <c r="AK15" s="267"/>
      <c r="AL15" s="267"/>
      <c r="AM15" s="267"/>
      <c r="AN15" s="267"/>
      <c r="AO15" s="267"/>
      <c r="AP15" s="267"/>
      <c r="AQ15" s="267"/>
    </row>
    <row r="16" spans="1:45" ht="21" customHeight="1">
      <c r="A16" s="267"/>
      <c r="B16" s="267"/>
      <c r="C16" s="267"/>
      <c r="D16" s="267"/>
      <c r="E16" s="267"/>
      <c r="F16" s="267"/>
      <c r="G16" s="267"/>
      <c r="H16" s="267"/>
      <c r="I16" s="267"/>
      <c r="J16" s="267"/>
      <c r="K16" s="340"/>
      <c r="L16" s="340"/>
      <c r="M16" s="340"/>
      <c r="N16" s="340"/>
      <c r="O16" s="340"/>
      <c r="P16" s="267"/>
      <c r="Q16" s="341"/>
      <c r="R16" s="341"/>
      <c r="S16" s="341"/>
      <c r="T16" s="341"/>
      <c r="U16" s="341"/>
      <c r="V16" s="341"/>
      <c r="W16" s="341"/>
      <c r="X16" s="341"/>
      <c r="Y16" s="341"/>
      <c r="Z16" s="341"/>
      <c r="AA16" s="341"/>
      <c r="AB16" s="341"/>
      <c r="AC16" s="341"/>
      <c r="AD16" s="341"/>
      <c r="AE16" s="341"/>
      <c r="AF16" s="341"/>
      <c r="AG16" s="341"/>
      <c r="AH16" s="341"/>
      <c r="AI16" s="267"/>
      <c r="AJ16" s="267"/>
      <c r="AK16" s="267"/>
      <c r="AL16" s="267"/>
      <c r="AM16" s="267"/>
      <c r="AN16" s="267"/>
      <c r="AO16" s="267"/>
      <c r="AP16" s="267"/>
      <c r="AQ16" s="267"/>
    </row>
    <row r="17" spans="1:48" s="267" customFormat="1" ht="23.25" customHeight="1">
      <c r="K17" s="270"/>
      <c r="L17" s="270"/>
      <c r="M17" s="270"/>
      <c r="N17" s="270"/>
      <c r="O17" s="270"/>
      <c r="Q17" s="271"/>
      <c r="R17" s="271"/>
      <c r="S17" s="271"/>
      <c r="T17" s="271"/>
      <c r="U17" s="271"/>
      <c r="V17" s="271"/>
      <c r="W17" s="271"/>
      <c r="X17" s="271"/>
      <c r="Y17" s="271"/>
      <c r="Z17" s="271"/>
      <c r="AA17" s="271"/>
      <c r="AB17" s="271"/>
      <c r="AC17" s="271"/>
      <c r="AD17" s="271"/>
      <c r="AE17" s="271"/>
      <c r="AF17" s="271"/>
      <c r="AG17" s="271"/>
      <c r="AH17" s="271"/>
    </row>
    <row r="18" spans="1:48" s="267" customFormat="1" ht="9" customHeight="1">
      <c r="K18" s="340" t="s">
        <v>20</v>
      </c>
      <c r="L18" s="340"/>
      <c r="M18" s="340"/>
      <c r="N18" s="340"/>
      <c r="O18" s="340"/>
      <c r="Q18" s="361">
        <f>入力用紙!E7</f>
        <v>0</v>
      </c>
      <c r="R18" s="361"/>
      <c r="S18" s="361"/>
      <c r="T18" s="361"/>
      <c r="U18" s="361"/>
      <c r="V18" s="361"/>
      <c r="W18" s="361"/>
      <c r="X18" s="272"/>
      <c r="Y18" s="361">
        <f>入力用紙!F7</f>
        <v>0</v>
      </c>
      <c r="Z18" s="361"/>
      <c r="AA18" s="361"/>
      <c r="AB18" s="361"/>
      <c r="AC18" s="361"/>
      <c r="AD18" s="361"/>
      <c r="AE18" s="361"/>
      <c r="AF18" s="266"/>
      <c r="AG18" s="266"/>
      <c r="AH18" s="362" t="s">
        <v>89</v>
      </c>
      <c r="AI18" s="362"/>
    </row>
    <row r="19" spans="1:48" s="267" customFormat="1" ht="13.5" customHeight="1">
      <c r="K19" s="340"/>
      <c r="L19" s="340"/>
      <c r="M19" s="340"/>
      <c r="N19" s="340"/>
      <c r="O19" s="340"/>
      <c r="Q19" s="361"/>
      <c r="R19" s="361"/>
      <c r="S19" s="361"/>
      <c r="T19" s="361"/>
      <c r="U19" s="361"/>
      <c r="V19" s="361"/>
      <c r="W19" s="361"/>
      <c r="X19" s="272"/>
      <c r="Y19" s="361"/>
      <c r="Z19" s="361"/>
      <c r="AA19" s="361"/>
      <c r="AB19" s="361"/>
      <c r="AC19" s="361"/>
      <c r="AD19" s="361"/>
      <c r="AE19" s="361"/>
      <c r="AF19" s="266"/>
      <c r="AG19" s="266"/>
      <c r="AH19" s="362"/>
      <c r="AI19" s="362"/>
      <c r="AS19" s="363" t="s">
        <v>108</v>
      </c>
      <c r="AT19" s="363"/>
      <c r="AU19" s="363"/>
      <c r="AV19" s="363"/>
    </row>
    <row r="20" spans="1:48" s="267" customFormat="1" ht="13.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S20" s="363"/>
      <c r="AT20" s="363"/>
      <c r="AU20" s="363"/>
      <c r="AV20" s="363"/>
    </row>
  </sheetData>
  <sheetProtection formatCells="0"/>
  <mergeCells count="23">
    <mergeCell ref="AS19:AV20"/>
    <mergeCell ref="AL11:AM12"/>
    <mergeCell ref="AN11:AO12"/>
    <mergeCell ref="K18:O19"/>
    <mergeCell ref="Q18:W19"/>
    <mergeCell ref="Y18:AE19"/>
    <mergeCell ref="AH18:AI19"/>
    <mergeCell ref="K15:O16"/>
    <mergeCell ref="Q15:AH16"/>
    <mergeCell ref="A1:AP1"/>
    <mergeCell ref="A3:E3"/>
    <mergeCell ref="F3:H3"/>
    <mergeCell ref="W3:AL3"/>
    <mergeCell ref="A5:D5"/>
    <mergeCell ref="E5:N5"/>
    <mergeCell ref="O5:T5"/>
    <mergeCell ref="W5:Z5"/>
    <mergeCell ref="AA5:AF5"/>
    <mergeCell ref="AH5:AM5"/>
    <mergeCell ref="B9:AO9"/>
    <mergeCell ref="AC11:AG12"/>
    <mergeCell ref="AH11:AI12"/>
    <mergeCell ref="AJ11:AK12"/>
  </mergeCells>
  <phoneticPr fontId="39"/>
  <conditionalFormatting sqref="AA5:AM5 Q18:AE19">
    <cfRule type="cellIs" dxfId="23"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2:AK43"/>
  <sheetViews>
    <sheetView showZeros="0" tabSelected="1" view="pageBreakPreview" topLeftCell="A32" zoomScale="70" zoomScaleNormal="100" zoomScaleSheetLayoutView="70" workbookViewId="0">
      <selection activeCell="E22" sqref="C19:AB22"/>
    </sheetView>
  </sheetViews>
  <sheetFormatPr defaultColWidth="11" defaultRowHeight="13"/>
  <cols>
    <col min="1" max="1" width="2.6328125" style="31" customWidth="1"/>
    <col min="2" max="3" width="4.6328125" style="31" customWidth="1"/>
    <col min="4" max="19" width="4.453125" style="31" customWidth="1"/>
    <col min="20" max="23" width="5.6328125" style="31" customWidth="1"/>
    <col min="24" max="31" width="5.08984375" style="31" customWidth="1"/>
    <col min="32" max="32" width="8.08984375" style="31" customWidth="1"/>
    <col min="33" max="39" width="4.6328125" style="31" customWidth="1"/>
    <col min="40" max="16384" width="11" style="31"/>
  </cols>
  <sheetData>
    <row r="2" spans="1:37" ht="25.5" customHeight="1">
      <c r="A2" s="548" t="str">
        <f>入力用紙!$F$2&amp;"女子団体試合"</f>
        <v>第76回北海道高等学校柔道大会女子団体試合</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row>
    <row r="3" spans="1:37" ht="9.75" customHeight="1">
      <c r="Q3" s="549" t="s">
        <v>166</v>
      </c>
      <c r="R3" s="549"/>
      <c r="S3" s="549"/>
      <c r="T3" s="549"/>
      <c r="U3" s="549"/>
      <c r="V3" s="549"/>
      <c r="W3" s="549"/>
      <c r="X3" s="549"/>
      <c r="Y3" s="549"/>
    </row>
    <row r="4" spans="1:37" ht="9.75" customHeight="1" thickBot="1">
      <c r="Q4" s="549"/>
      <c r="R4" s="549"/>
      <c r="S4" s="549"/>
      <c r="T4" s="549"/>
      <c r="U4" s="549"/>
      <c r="V4" s="549"/>
      <c r="W4" s="549"/>
      <c r="X4" s="549"/>
      <c r="Y4" s="549"/>
    </row>
    <row r="5" spans="1:37" ht="18.75" customHeight="1">
      <c r="B5" s="428">
        <f>(入力用紙!$U$2)</f>
        <v>0</v>
      </c>
      <c r="C5" s="524"/>
      <c r="D5" s="429"/>
      <c r="E5" s="547" t="s">
        <v>13</v>
      </c>
      <c r="F5" s="547"/>
      <c r="G5" s="413" t="s">
        <v>82</v>
      </c>
      <c r="H5" s="414"/>
      <c r="I5" s="415"/>
      <c r="J5" s="541" t="str">
        <f>IF(入力用紙!$E$5="","",入力用紙!$E$5)</f>
        <v/>
      </c>
      <c r="K5" s="542"/>
      <c r="L5" s="542"/>
      <c r="M5" s="542"/>
      <c r="N5" s="542"/>
      <c r="O5" s="542"/>
      <c r="P5" s="414" t="s">
        <v>15</v>
      </c>
      <c r="Q5" s="414"/>
      <c r="R5" s="414"/>
      <c r="S5" s="415"/>
      <c r="U5" s="413" t="s">
        <v>83</v>
      </c>
      <c r="V5" s="414"/>
      <c r="W5" s="415"/>
      <c r="X5" s="413" t="str">
        <f>入力用紙!$AB$8&amp;"　"&amp;入力用紙!$AC$8</f>
        <v>　</v>
      </c>
      <c r="Y5" s="414"/>
      <c r="Z5" s="414"/>
      <c r="AA5" s="414"/>
      <c r="AB5" s="414"/>
      <c r="AC5" s="414"/>
      <c r="AD5" s="415"/>
    </row>
    <row r="6" spans="1:37" ht="18.75" customHeight="1">
      <c r="B6" s="525"/>
      <c r="C6" s="526"/>
      <c r="D6" s="527"/>
      <c r="E6" s="547"/>
      <c r="F6" s="547"/>
      <c r="G6" s="405"/>
      <c r="H6" s="416"/>
      <c r="I6" s="406"/>
      <c r="J6" s="543"/>
      <c r="K6" s="544"/>
      <c r="L6" s="544"/>
      <c r="M6" s="544"/>
      <c r="N6" s="544"/>
      <c r="O6" s="544"/>
      <c r="P6" s="416"/>
      <c r="Q6" s="416"/>
      <c r="R6" s="416"/>
      <c r="S6" s="406"/>
      <c r="U6" s="405"/>
      <c r="V6" s="416"/>
      <c r="W6" s="406"/>
      <c r="X6" s="405"/>
      <c r="Y6" s="416"/>
      <c r="Z6" s="416"/>
      <c r="AA6" s="416"/>
      <c r="AB6" s="416"/>
      <c r="AC6" s="416"/>
      <c r="AD6" s="406"/>
    </row>
    <row r="7" spans="1:37" ht="9.75" customHeight="1">
      <c r="R7" s="36"/>
      <c r="S7" s="36"/>
      <c r="T7" s="36"/>
      <c r="U7" s="36"/>
      <c r="V7" s="36"/>
      <c r="W7" s="36"/>
    </row>
    <row r="8" spans="1:37" ht="9.75" customHeight="1">
      <c r="R8" s="36"/>
      <c r="S8" s="36"/>
      <c r="T8" s="36"/>
      <c r="U8" s="36"/>
      <c r="V8" s="36"/>
      <c r="W8" s="36"/>
    </row>
    <row r="9" spans="1:37" ht="20.25" customHeight="1">
      <c r="B9" s="528" t="s">
        <v>46</v>
      </c>
      <c r="C9" s="529"/>
      <c r="D9" s="535" t="s">
        <v>118</v>
      </c>
      <c r="E9" s="414"/>
      <c r="F9" s="414"/>
      <c r="G9" s="414"/>
      <c r="H9" s="414"/>
      <c r="I9" s="414"/>
      <c r="J9" s="414"/>
      <c r="K9" s="414"/>
      <c r="L9" s="414"/>
      <c r="M9" s="414"/>
      <c r="N9" s="414"/>
      <c r="O9" s="414"/>
      <c r="P9" s="414"/>
      <c r="Q9" s="414"/>
      <c r="R9" s="414"/>
      <c r="S9" s="414"/>
      <c r="T9" s="540" t="s">
        <v>29</v>
      </c>
      <c r="U9" s="540" t="s">
        <v>34</v>
      </c>
      <c r="V9" s="540" t="s">
        <v>30</v>
      </c>
      <c r="W9" s="540" t="s">
        <v>31</v>
      </c>
      <c r="X9" s="531" t="s">
        <v>106</v>
      </c>
      <c r="Y9" s="532"/>
      <c r="Z9" s="532"/>
      <c r="AA9" s="532"/>
      <c r="AB9" s="532"/>
      <c r="AC9" s="532"/>
      <c r="AD9" s="533"/>
    </row>
    <row r="10" spans="1:37" ht="20.25" customHeight="1">
      <c r="B10" s="530"/>
      <c r="C10" s="482"/>
      <c r="D10" s="491"/>
      <c r="E10" s="422"/>
      <c r="F10" s="422"/>
      <c r="G10" s="422"/>
      <c r="H10" s="422"/>
      <c r="I10" s="422"/>
      <c r="J10" s="422"/>
      <c r="K10" s="422"/>
      <c r="L10" s="422"/>
      <c r="M10" s="422"/>
      <c r="N10" s="422"/>
      <c r="O10" s="422"/>
      <c r="P10" s="422"/>
      <c r="Q10" s="422"/>
      <c r="R10" s="422"/>
      <c r="S10" s="422"/>
      <c r="T10" s="505"/>
      <c r="U10" s="505"/>
      <c r="V10" s="505"/>
      <c r="W10" s="505"/>
      <c r="X10" s="498"/>
      <c r="Y10" s="499"/>
      <c r="Z10" s="499"/>
      <c r="AA10" s="499"/>
      <c r="AB10" s="499"/>
      <c r="AC10" s="499"/>
      <c r="AD10" s="534"/>
    </row>
    <row r="11" spans="1:37" ht="45" customHeight="1">
      <c r="B11" s="545">
        <v>1</v>
      </c>
      <c r="C11" s="546"/>
      <c r="D11" s="536">
        <f>(入力用紙!AB12)</f>
        <v>0</v>
      </c>
      <c r="E11" s="537"/>
      <c r="F11" s="537"/>
      <c r="G11" s="537"/>
      <c r="H11" s="537"/>
      <c r="I11" s="537"/>
      <c r="J11" s="537"/>
      <c r="K11" s="537"/>
      <c r="L11" s="537">
        <f>(入力用紙!AC12)</f>
        <v>0</v>
      </c>
      <c r="M11" s="537"/>
      <c r="N11" s="537"/>
      <c r="O11" s="537"/>
      <c r="P11" s="537"/>
      <c r="Q11" s="537"/>
      <c r="R11" s="537"/>
      <c r="S11" s="538"/>
      <c r="T11" s="230">
        <f>(入力用紙!AG12)</f>
        <v>0</v>
      </c>
      <c r="U11" s="230">
        <f>(入力用紙!AE12)</f>
        <v>0</v>
      </c>
      <c r="V11" s="230">
        <f>(入力用紙!AI12)</f>
        <v>0</v>
      </c>
      <c r="W11" s="230">
        <f>(入力用紙!AK12)</f>
        <v>0</v>
      </c>
      <c r="X11" s="493">
        <f>(入力用紙!AM12)</f>
        <v>0</v>
      </c>
      <c r="Y11" s="494"/>
      <c r="Z11" s="494"/>
      <c r="AA11" s="494"/>
      <c r="AB11" s="494"/>
      <c r="AC11" s="494"/>
      <c r="AD11" s="539"/>
      <c r="AF11" s="44" t="s">
        <v>119</v>
      </c>
      <c r="AG11" s="40"/>
      <c r="AH11" s="40"/>
      <c r="AI11" s="40"/>
      <c r="AJ11" s="40"/>
      <c r="AK11" s="40"/>
    </row>
    <row r="12" spans="1:37" ht="45" customHeight="1">
      <c r="B12" s="545">
        <v>2</v>
      </c>
      <c r="C12" s="546"/>
      <c r="D12" s="536">
        <f>(入力用紙!AB13)</f>
        <v>0</v>
      </c>
      <c r="E12" s="537"/>
      <c r="F12" s="537"/>
      <c r="G12" s="537"/>
      <c r="H12" s="537"/>
      <c r="I12" s="537"/>
      <c r="J12" s="537"/>
      <c r="K12" s="537"/>
      <c r="L12" s="537">
        <f>(入力用紙!AC13)</f>
        <v>0</v>
      </c>
      <c r="M12" s="537"/>
      <c r="N12" s="537"/>
      <c r="O12" s="537"/>
      <c r="P12" s="537"/>
      <c r="Q12" s="537"/>
      <c r="R12" s="537"/>
      <c r="S12" s="538"/>
      <c r="T12" s="230">
        <f>(入力用紙!AG13)</f>
        <v>0</v>
      </c>
      <c r="U12" s="230">
        <f>(入力用紙!AE13)</f>
        <v>0</v>
      </c>
      <c r="V12" s="230">
        <f>(入力用紙!AI13)</f>
        <v>0</v>
      </c>
      <c r="W12" s="230">
        <f>(入力用紙!AK13)</f>
        <v>0</v>
      </c>
      <c r="X12" s="493">
        <f>(入力用紙!AM13)</f>
        <v>0</v>
      </c>
      <c r="Y12" s="494"/>
      <c r="Z12" s="494"/>
      <c r="AA12" s="494"/>
      <c r="AB12" s="494"/>
      <c r="AC12" s="494"/>
      <c r="AD12" s="539"/>
      <c r="AF12" s="40"/>
      <c r="AG12" s="40"/>
      <c r="AH12" s="40"/>
      <c r="AI12" s="40"/>
      <c r="AJ12" s="40"/>
      <c r="AK12" s="40"/>
    </row>
    <row r="13" spans="1:37" ht="45" customHeight="1">
      <c r="B13" s="545">
        <v>3</v>
      </c>
      <c r="C13" s="546"/>
      <c r="D13" s="536">
        <f>(入力用紙!AB14)</f>
        <v>0</v>
      </c>
      <c r="E13" s="537"/>
      <c r="F13" s="537"/>
      <c r="G13" s="537"/>
      <c r="H13" s="537"/>
      <c r="I13" s="537"/>
      <c r="J13" s="537"/>
      <c r="K13" s="537"/>
      <c r="L13" s="537">
        <f>(入力用紙!AC14)</f>
        <v>0</v>
      </c>
      <c r="M13" s="537"/>
      <c r="N13" s="537"/>
      <c r="O13" s="537"/>
      <c r="P13" s="537"/>
      <c r="Q13" s="537"/>
      <c r="R13" s="537"/>
      <c r="S13" s="538"/>
      <c r="T13" s="230">
        <f>(入力用紙!AG14)</f>
        <v>0</v>
      </c>
      <c r="U13" s="230">
        <f>(入力用紙!AE14)</f>
        <v>0</v>
      </c>
      <c r="V13" s="230">
        <f>(入力用紙!AI14)</f>
        <v>0</v>
      </c>
      <c r="W13" s="230">
        <f>(入力用紙!AK14)</f>
        <v>0</v>
      </c>
      <c r="X13" s="493">
        <f>(入力用紙!AM14)</f>
        <v>0</v>
      </c>
      <c r="Y13" s="494"/>
      <c r="Z13" s="494"/>
      <c r="AA13" s="494"/>
      <c r="AB13" s="494"/>
      <c r="AC13" s="494"/>
      <c r="AD13" s="539"/>
      <c r="AF13" s="40"/>
      <c r="AG13" s="40"/>
      <c r="AH13" s="40"/>
      <c r="AI13" s="40"/>
      <c r="AJ13" s="40"/>
      <c r="AK13" s="40"/>
    </row>
    <row r="14" spans="1:37" ht="45" customHeight="1" thickBot="1">
      <c r="B14" s="545">
        <v>4</v>
      </c>
      <c r="C14" s="546"/>
      <c r="D14" s="536">
        <f>(入力用紙!AB15)</f>
        <v>0</v>
      </c>
      <c r="E14" s="537"/>
      <c r="F14" s="537"/>
      <c r="G14" s="537"/>
      <c r="H14" s="537"/>
      <c r="I14" s="537"/>
      <c r="J14" s="537"/>
      <c r="K14" s="537"/>
      <c r="L14" s="537">
        <f>(入力用紙!AC15)</f>
        <v>0</v>
      </c>
      <c r="M14" s="537"/>
      <c r="N14" s="537"/>
      <c r="O14" s="537"/>
      <c r="P14" s="537"/>
      <c r="Q14" s="537"/>
      <c r="R14" s="537"/>
      <c r="S14" s="538"/>
      <c r="T14" s="248">
        <f>(入力用紙!AG15)</f>
        <v>0</v>
      </c>
      <c r="U14" s="248">
        <f>(入力用紙!AE15)</f>
        <v>0</v>
      </c>
      <c r="V14" s="248">
        <f>(入力用紙!AI15)</f>
        <v>0</v>
      </c>
      <c r="W14" s="248">
        <f>(入力用紙!AK15)</f>
        <v>0</v>
      </c>
      <c r="X14" s="518">
        <f>(入力用紙!AM15)</f>
        <v>0</v>
      </c>
      <c r="Y14" s="416"/>
      <c r="Z14" s="416"/>
      <c r="AA14" s="416"/>
      <c r="AB14" s="416"/>
      <c r="AC14" s="416"/>
      <c r="AD14" s="406"/>
      <c r="AF14" s="40"/>
      <c r="AG14" s="40"/>
      <c r="AH14" s="40"/>
      <c r="AI14" s="40"/>
      <c r="AJ14" s="40"/>
      <c r="AK14" s="40"/>
    </row>
    <row r="15" spans="1:37" ht="45" customHeight="1" thickBot="1">
      <c r="B15" s="553" t="s">
        <v>143</v>
      </c>
      <c r="C15" s="554"/>
      <c r="D15" s="550">
        <f>(入力用紙!AB16)</f>
        <v>0</v>
      </c>
      <c r="E15" s="551"/>
      <c r="F15" s="551"/>
      <c r="G15" s="551"/>
      <c r="H15" s="551"/>
      <c r="I15" s="551"/>
      <c r="J15" s="551"/>
      <c r="K15" s="551"/>
      <c r="L15" s="551">
        <f>(入力用紙!AC16)</f>
        <v>0</v>
      </c>
      <c r="M15" s="551"/>
      <c r="N15" s="551"/>
      <c r="O15" s="551"/>
      <c r="P15" s="551"/>
      <c r="Q15" s="551"/>
      <c r="R15" s="551"/>
      <c r="S15" s="552"/>
      <c r="T15" s="39"/>
      <c r="U15" s="39"/>
      <c r="V15" s="39"/>
      <c r="W15" s="39"/>
      <c r="X15" s="39"/>
      <c r="Y15" s="39"/>
      <c r="Z15" s="39"/>
      <c r="AA15" s="39"/>
      <c r="AB15" s="39"/>
      <c r="AC15" s="39"/>
      <c r="AD15" s="39"/>
      <c r="AF15" s="40"/>
      <c r="AG15" s="40"/>
      <c r="AH15" s="40"/>
      <c r="AI15" s="40"/>
      <c r="AJ15" s="40"/>
      <c r="AK15" s="40"/>
    </row>
    <row r="16" spans="1:37" ht="20.149999999999999" customHeight="1">
      <c r="B16" s="35"/>
      <c r="C16" s="36"/>
      <c r="D16" s="36"/>
      <c r="E16" s="36"/>
      <c r="F16" s="36"/>
      <c r="AF16" s="40"/>
      <c r="AG16" s="40"/>
      <c r="AH16" s="40"/>
      <c r="AI16" s="40"/>
      <c r="AJ16" s="40"/>
      <c r="AK16" s="40"/>
    </row>
    <row r="17" spans="1:37" ht="20.149999999999999" customHeight="1">
      <c r="B17" s="36"/>
      <c r="C17" s="36"/>
      <c r="D17" s="36"/>
      <c r="E17" s="36"/>
      <c r="F17" s="36"/>
      <c r="G17" s="36"/>
      <c r="AF17" s="40"/>
      <c r="AG17" s="40"/>
      <c r="AH17" s="40"/>
      <c r="AI17" s="40"/>
      <c r="AJ17" s="40"/>
      <c r="AK17" s="40"/>
    </row>
    <row r="18" spans="1:37" ht="20.149999999999999" customHeight="1">
      <c r="B18" s="36"/>
      <c r="C18" s="587" t="s">
        <v>164</v>
      </c>
      <c r="D18" s="36"/>
      <c r="E18" s="36"/>
      <c r="F18" s="36"/>
      <c r="G18" s="36"/>
      <c r="AF18" s="40"/>
      <c r="AG18" s="40"/>
      <c r="AH18" s="40"/>
      <c r="AI18" s="40"/>
      <c r="AJ18" s="40"/>
      <c r="AK18" s="40"/>
    </row>
    <row r="19" spans="1:37" ht="19.5" customHeight="1">
      <c r="A19" s="588"/>
      <c r="B19" s="589"/>
      <c r="C19" s="590"/>
      <c r="D19" s="590"/>
      <c r="E19" s="590"/>
      <c r="F19" s="590"/>
      <c r="G19" s="590"/>
      <c r="H19" s="591"/>
      <c r="I19" s="591"/>
      <c r="J19" s="591"/>
      <c r="K19" s="591"/>
      <c r="L19" s="591"/>
      <c r="M19" s="591"/>
      <c r="N19" s="591"/>
      <c r="O19" s="591"/>
      <c r="P19" s="591"/>
      <c r="Q19" s="591"/>
      <c r="R19" s="591"/>
      <c r="S19" s="591"/>
      <c r="T19" s="591"/>
      <c r="U19" s="591"/>
      <c r="V19" s="591"/>
      <c r="W19" s="591"/>
      <c r="X19" s="591"/>
      <c r="Y19" s="591"/>
      <c r="Z19" s="591"/>
      <c r="AA19" s="591"/>
      <c r="AB19" s="591"/>
      <c r="AF19" s="40"/>
      <c r="AG19" s="40"/>
      <c r="AH19" s="40"/>
      <c r="AI19" s="40"/>
      <c r="AJ19" s="40"/>
      <c r="AK19" s="40"/>
    </row>
    <row r="20" spans="1:37" ht="20.149999999999999" customHeight="1">
      <c r="A20" s="588"/>
      <c r="B20" s="589"/>
      <c r="C20" s="592" t="str">
        <f>入力用紙!E2</f>
        <v>令和8年</v>
      </c>
      <c r="D20" s="592"/>
      <c r="E20" s="592"/>
      <c r="F20" s="592"/>
      <c r="G20" s="592"/>
      <c r="H20" s="593">
        <f ca="1">MONTH(TODAY())</f>
        <v>5</v>
      </c>
      <c r="I20" s="593"/>
      <c r="J20" s="594" t="s">
        <v>103</v>
      </c>
      <c r="K20" s="594"/>
      <c r="L20" s="593">
        <f ca="1">DAY(TODAY())</f>
        <v>18</v>
      </c>
      <c r="M20" s="593"/>
      <c r="N20" s="595" t="s">
        <v>104</v>
      </c>
      <c r="O20" s="595"/>
      <c r="P20" s="591"/>
      <c r="Q20" s="591"/>
      <c r="R20" s="591"/>
      <c r="S20" s="591"/>
      <c r="T20" s="591"/>
      <c r="U20" s="591"/>
      <c r="V20" s="591"/>
      <c r="W20" s="591"/>
      <c r="X20" s="591"/>
      <c r="Y20" s="591"/>
      <c r="Z20" s="591"/>
      <c r="AA20" s="591"/>
      <c r="AB20" s="591"/>
      <c r="AF20" s="513" t="s">
        <v>108</v>
      </c>
      <c r="AG20" s="513"/>
      <c r="AH20" s="513"/>
      <c r="AI20" s="513"/>
      <c r="AJ20" s="513"/>
      <c r="AK20" s="513"/>
    </row>
    <row r="21" spans="1:37" ht="20.149999999999999" customHeight="1">
      <c r="A21" s="588"/>
      <c r="B21" s="588"/>
      <c r="C21" s="592"/>
      <c r="D21" s="592"/>
      <c r="E21" s="592"/>
      <c r="F21" s="592"/>
      <c r="G21" s="592"/>
      <c r="H21" s="593"/>
      <c r="I21" s="593"/>
      <c r="J21" s="594"/>
      <c r="K21" s="594"/>
      <c r="L21" s="593"/>
      <c r="M21" s="593"/>
      <c r="N21" s="595"/>
      <c r="O21" s="595"/>
      <c r="P21" s="591"/>
      <c r="Q21" s="591"/>
      <c r="R21" s="591"/>
      <c r="S21" s="591"/>
      <c r="T21" s="591"/>
      <c r="U21" s="591"/>
      <c r="V21" s="591"/>
      <c r="W21" s="591"/>
      <c r="X21" s="591"/>
      <c r="Y21" s="591"/>
      <c r="Z21" s="591"/>
      <c r="AA21" s="591"/>
      <c r="AB21" s="591"/>
      <c r="AF21" s="513"/>
      <c r="AG21" s="513"/>
      <c r="AH21" s="513"/>
      <c r="AI21" s="513"/>
      <c r="AJ21" s="513"/>
      <c r="AK21" s="513"/>
    </row>
    <row r="22" spans="1:37" ht="20.149999999999999" customHeight="1">
      <c r="A22" s="588"/>
      <c r="B22" s="588"/>
      <c r="C22" s="591"/>
      <c r="D22" s="591"/>
      <c r="E22" s="596" t="str">
        <f>IF(入力用紙!$E$5="","",入力用紙!$E$5)</f>
        <v/>
      </c>
      <c r="F22" s="596"/>
      <c r="G22" s="596"/>
      <c r="H22" s="596"/>
      <c r="I22" s="596"/>
      <c r="J22" s="596"/>
      <c r="K22" s="596"/>
      <c r="L22" s="596"/>
      <c r="M22" s="596"/>
      <c r="N22" s="597" t="s">
        <v>105</v>
      </c>
      <c r="O22" s="597"/>
      <c r="P22" s="597"/>
      <c r="Q22" s="597"/>
      <c r="R22" s="597"/>
      <c r="S22" s="598" t="str">
        <f>CONCATENATE(入力用紙!$E$7,"　",入力用紙!$F$7)</f>
        <v>　</v>
      </c>
      <c r="T22" s="598"/>
      <c r="U22" s="598"/>
      <c r="V22" s="598"/>
      <c r="W22" s="598"/>
      <c r="X22" s="598"/>
      <c r="Y22" s="598"/>
      <c r="Z22" s="598"/>
      <c r="AA22" s="599" t="s">
        <v>89</v>
      </c>
      <c r="AB22" s="591"/>
      <c r="AF22" s="40"/>
      <c r="AG22" s="40"/>
      <c r="AH22" s="40"/>
      <c r="AI22" s="40"/>
      <c r="AJ22" s="40"/>
      <c r="AK22" s="40"/>
    </row>
    <row r="23" spans="1:37" ht="20.149999999999999" customHeight="1">
      <c r="A23" s="588"/>
      <c r="B23" s="588"/>
      <c r="C23" s="588"/>
      <c r="D23" s="588"/>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F23" s="40"/>
      <c r="AG23" s="40"/>
      <c r="AH23" s="40"/>
      <c r="AI23" s="40"/>
      <c r="AJ23" s="40"/>
      <c r="AK23" s="40"/>
    </row>
    <row r="24" spans="1:37" ht="27" customHeight="1">
      <c r="A24" s="548" t="str">
        <f>入力用紙!$F$2&amp;"　女子団体試合オーダー用紙"</f>
        <v>第76回北海道高等学校柔道大会　女子団体試合オーダー用紙</v>
      </c>
      <c r="B24" s="548"/>
      <c r="C24" s="548"/>
      <c r="D24" s="548"/>
      <c r="E24" s="548"/>
      <c r="F24" s="548"/>
      <c r="G24" s="548"/>
      <c r="H24" s="548"/>
      <c r="I24" s="548"/>
      <c r="J24" s="548"/>
      <c r="K24" s="548"/>
      <c r="L24" s="548"/>
      <c r="M24" s="548"/>
      <c r="N24" s="548"/>
      <c r="O24" s="548"/>
      <c r="P24" s="548"/>
      <c r="Q24" s="548"/>
      <c r="R24" s="548"/>
      <c r="S24" s="548"/>
      <c r="T24" s="548"/>
      <c r="U24" s="548"/>
      <c r="V24" s="548"/>
      <c r="W24" s="548"/>
      <c r="X24" s="548"/>
      <c r="Y24" s="548"/>
      <c r="Z24" s="548"/>
      <c r="AA24" s="548"/>
      <c r="AB24" s="548"/>
      <c r="AC24" s="548"/>
      <c r="AD24" s="548"/>
      <c r="AF24" s="40"/>
      <c r="AG24" s="40"/>
      <c r="AH24" s="40"/>
      <c r="AI24" s="40"/>
      <c r="AJ24" s="40"/>
      <c r="AK24" s="40"/>
    </row>
    <row r="25" spans="1:37" ht="27.9" customHeight="1">
      <c r="A25" s="555" t="s">
        <v>158</v>
      </c>
      <c r="B25" s="555"/>
      <c r="C25" s="555"/>
      <c r="D25" s="555"/>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F25" s="40"/>
      <c r="AG25" s="40"/>
      <c r="AH25" s="40"/>
      <c r="AI25" s="40"/>
      <c r="AJ25" s="40"/>
      <c r="AK25" s="40"/>
    </row>
    <row r="26" spans="1:37" ht="8.15" customHeight="1" thickBot="1">
      <c r="R26" s="36"/>
      <c r="S26" s="36"/>
      <c r="T26" s="36"/>
      <c r="U26" s="36"/>
      <c r="V26" s="36"/>
      <c r="W26" s="36"/>
      <c r="AF26" s="40"/>
      <c r="AG26" s="40"/>
      <c r="AH26" s="40"/>
      <c r="AI26" s="40"/>
      <c r="AJ26" s="40"/>
      <c r="AK26" s="40"/>
    </row>
    <row r="27" spans="1:37" ht="15.9" customHeight="1">
      <c r="B27" s="428">
        <f>(入力用紙!$U$2)</f>
        <v>0</v>
      </c>
      <c r="C27" s="524"/>
      <c r="D27" s="429"/>
      <c r="E27" s="547" t="s">
        <v>13</v>
      </c>
      <c r="F27" s="547"/>
      <c r="G27" s="413" t="s">
        <v>82</v>
      </c>
      <c r="H27" s="414"/>
      <c r="I27" s="415"/>
      <c r="J27" s="541" t="str">
        <f>IF(入力用紙!$E$5="","",入力用紙!$E$5)</f>
        <v/>
      </c>
      <c r="K27" s="542"/>
      <c r="L27" s="542"/>
      <c r="M27" s="542"/>
      <c r="N27" s="542"/>
      <c r="O27" s="542"/>
      <c r="P27" s="414" t="s">
        <v>15</v>
      </c>
      <c r="Q27" s="414"/>
      <c r="R27" s="414"/>
      <c r="S27" s="415"/>
      <c r="U27" s="413" t="s">
        <v>83</v>
      </c>
      <c r="V27" s="414"/>
      <c r="W27" s="415"/>
      <c r="X27" s="413" t="str">
        <f>入力用紙!$AB$8&amp;"　"&amp;入力用紙!$AC$8</f>
        <v>　</v>
      </c>
      <c r="Y27" s="414"/>
      <c r="Z27" s="414"/>
      <c r="AA27" s="414"/>
      <c r="AB27" s="414"/>
      <c r="AC27" s="414"/>
      <c r="AD27" s="415"/>
      <c r="AF27" s="40"/>
      <c r="AG27" s="40"/>
      <c r="AH27" s="40"/>
      <c r="AI27" s="40"/>
      <c r="AJ27" s="40"/>
      <c r="AK27" s="40"/>
    </row>
    <row r="28" spans="1:37" ht="15.9" customHeight="1">
      <c r="B28" s="525"/>
      <c r="C28" s="526"/>
      <c r="D28" s="527"/>
      <c r="E28" s="547"/>
      <c r="F28" s="547"/>
      <c r="G28" s="405"/>
      <c r="H28" s="416"/>
      <c r="I28" s="406"/>
      <c r="J28" s="543"/>
      <c r="K28" s="544"/>
      <c r="L28" s="544"/>
      <c r="M28" s="544"/>
      <c r="N28" s="544"/>
      <c r="O28" s="544"/>
      <c r="P28" s="416"/>
      <c r="Q28" s="416"/>
      <c r="R28" s="416"/>
      <c r="S28" s="406"/>
      <c r="U28" s="405"/>
      <c r="V28" s="416"/>
      <c r="W28" s="406"/>
      <c r="X28" s="405"/>
      <c r="Y28" s="416"/>
      <c r="Z28" s="416"/>
      <c r="AA28" s="416"/>
      <c r="AB28" s="416"/>
      <c r="AC28" s="416"/>
      <c r="AD28" s="406"/>
      <c r="AF28" s="40"/>
      <c r="AG28" s="40"/>
      <c r="AH28" s="40"/>
      <c r="AI28" s="40"/>
      <c r="AJ28" s="40"/>
      <c r="AK28" s="40"/>
    </row>
    <row r="29" spans="1:37" ht="8.15" customHeight="1">
      <c r="R29" s="36"/>
      <c r="S29" s="36"/>
      <c r="T29" s="36"/>
      <c r="U29" s="36"/>
      <c r="V29" s="36"/>
      <c r="W29" s="36"/>
      <c r="AF29" s="40"/>
      <c r="AG29" s="40"/>
      <c r="AH29" s="40"/>
      <c r="AI29" s="40"/>
      <c r="AJ29" s="40"/>
      <c r="AK29" s="40"/>
    </row>
    <row r="30" spans="1:37">
      <c r="B30" s="528" t="s">
        <v>46</v>
      </c>
      <c r="C30" s="529"/>
      <c r="D30" s="535" t="s">
        <v>118</v>
      </c>
      <c r="E30" s="414"/>
      <c r="F30" s="414"/>
      <c r="G30" s="414"/>
      <c r="H30" s="414"/>
      <c r="I30" s="414"/>
      <c r="J30" s="414"/>
      <c r="K30" s="414"/>
      <c r="L30" s="414"/>
      <c r="M30" s="414"/>
      <c r="N30" s="414"/>
      <c r="O30" s="414"/>
      <c r="P30" s="414"/>
      <c r="Q30" s="414"/>
      <c r="R30" s="414"/>
      <c r="S30" s="414"/>
      <c r="T30" s="540" t="s">
        <v>29</v>
      </c>
      <c r="U30" s="540" t="s">
        <v>34</v>
      </c>
      <c r="V30" s="540" t="s">
        <v>30</v>
      </c>
      <c r="W30" s="540" t="s">
        <v>31</v>
      </c>
      <c r="X30" s="531" t="s">
        <v>106</v>
      </c>
      <c r="Y30" s="532"/>
      <c r="Z30" s="532"/>
      <c r="AA30" s="532"/>
      <c r="AB30" s="532"/>
      <c r="AC30" s="532"/>
      <c r="AD30" s="533"/>
      <c r="AF30" s="40"/>
      <c r="AG30" s="40"/>
      <c r="AH30" s="40"/>
      <c r="AI30" s="40"/>
      <c r="AJ30" s="40"/>
      <c r="AK30" s="40"/>
    </row>
    <row r="31" spans="1:37">
      <c r="B31" s="530"/>
      <c r="C31" s="482"/>
      <c r="D31" s="491"/>
      <c r="E31" s="422"/>
      <c r="F31" s="422"/>
      <c r="G31" s="422"/>
      <c r="H31" s="422"/>
      <c r="I31" s="422"/>
      <c r="J31" s="422"/>
      <c r="K31" s="422"/>
      <c r="L31" s="422"/>
      <c r="M31" s="422"/>
      <c r="N31" s="422"/>
      <c r="O31" s="422"/>
      <c r="P31" s="422"/>
      <c r="Q31" s="422"/>
      <c r="R31" s="422"/>
      <c r="S31" s="422"/>
      <c r="T31" s="505"/>
      <c r="U31" s="505"/>
      <c r="V31" s="505"/>
      <c r="W31" s="505"/>
      <c r="X31" s="498"/>
      <c r="Y31" s="499"/>
      <c r="Z31" s="499"/>
      <c r="AA31" s="499"/>
      <c r="AB31" s="499"/>
      <c r="AC31" s="499"/>
      <c r="AD31" s="534"/>
      <c r="AF31" s="40"/>
      <c r="AG31" s="40"/>
      <c r="AH31" s="40"/>
      <c r="AI31" s="40"/>
      <c r="AJ31" s="40"/>
      <c r="AK31" s="40"/>
    </row>
    <row r="32" spans="1:37" ht="42.9" customHeight="1">
      <c r="A32" s="37">
        <f>(AF32)</f>
        <v>0</v>
      </c>
      <c r="B32" s="530" t="s">
        <v>77</v>
      </c>
      <c r="C32" s="482"/>
      <c r="D32" s="536" t="str">
        <f>IFERROR(VLOOKUP($AF32,入力用紙!$AA$12:$AS$15,2,FALSE),"")</f>
        <v/>
      </c>
      <c r="E32" s="537"/>
      <c r="F32" s="537"/>
      <c r="G32" s="537"/>
      <c r="H32" s="537"/>
      <c r="I32" s="537"/>
      <c r="J32" s="537"/>
      <c r="K32" s="537"/>
      <c r="L32" s="537" t="str">
        <f>IFERROR(VLOOKUP($AF32,入力用紙!$AA$12:$AS$15,3,FALSE),"")</f>
        <v/>
      </c>
      <c r="M32" s="537"/>
      <c r="N32" s="537"/>
      <c r="O32" s="537"/>
      <c r="P32" s="537"/>
      <c r="Q32" s="537"/>
      <c r="R32" s="537"/>
      <c r="S32" s="538"/>
      <c r="T32" s="230" t="str">
        <f>IFERROR(VLOOKUP($AF32,入力用紙!$AA$12:$AS$15,7,FALSE),"")</f>
        <v/>
      </c>
      <c r="U32" s="230" t="str">
        <f>IFERROR(VLOOKUP($AF32,入力用紙!$AA$12:$AS$15,5,FALSE),"")</f>
        <v/>
      </c>
      <c r="V32" s="230" t="str">
        <f>IFERROR(VLOOKUP($AF32,入力用紙!$AA$12:$AS$15,9,FALSE),"")</f>
        <v/>
      </c>
      <c r="W32" s="230" t="str">
        <f>IFERROR(VLOOKUP($AF32,入力用紙!$AA$12:$AS$15,11,FALSE),"")</f>
        <v/>
      </c>
      <c r="X32" s="493" t="str">
        <f>IFERROR(VLOOKUP($AF32,入力用紙!$AA$12:$AS$15,13,FALSE),"")</f>
        <v/>
      </c>
      <c r="Y32" s="494"/>
      <c r="Z32" s="494"/>
      <c r="AA32" s="494"/>
      <c r="AB32" s="494"/>
      <c r="AC32" s="494"/>
      <c r="AD32" s="539"/>
      <c r="AF32" s="42"/>
      <c r="AG32" s="44" t="s">
        <v>110</v>
      </c>
      <c r="AH32" s="40"/>
      <c r="AI32" s="40"/>
      <c r="AJ32" s="40"/>
      <c r="AK32" s="40"/>
    </row>
    <row r="33" spans="1:37" ht="42.9" customHeight="1">
      <c r="A33" s="37">
        <f>(AF33)</f>
        <v>0</v>
      </c>
      <c r="B33" s="530" t="s">
        <v>78</v>
      </c>
      <c r="C33" s="482"/>
      <c r="D33" s="536" t="str">
        <f>IFERROR(VLOOKUP($AF33,入力用紙!$AA$12:$AS$15,2,FALSE),"")</f>
        <v/>
      </c>
      <c r="E33" s="537"/>
      <c r="F33" s="537"/>
      <c r="G33" s="537"/>
      <c r="H33" s="537"/>
      <c r="I33" s="537"/>
      <c r="J33" s="537"/>
      <c r="K33" s="537"/>
      <c r="L33" s="537" t="str">
        <f>IFERROR(VLOOKUP($AF33,入力用紙!$AA$12:$AS$15,3,FALSE),"")</f>
        <v/>
      </c>
      <c r="M33" s="537"/>
      <c r="N33" s="537"/>
      <c r="O33" s="537"/>
      <c r="P33" s="537"/>
      <c r="Q33" s="537"/>
      <c r="R33" s="537"/>
      <c r="S33" s="538"/>
      <c r="T33" s="230" t="str">
        <f>IFERROR(VLOOKUP($AF33,入力用紙!$AA$12:$AS$15,7,FALSE),"")</f>
        <v/>
      </c>
      <c r="U33" s="230" t="str">
        <f>IFERROR(VLOOKUP($AF33,入力用紙!$AA$12:$AS$15,5,FALSE),"")</f>
        <v/>
      </c>
      <c r="V33" s="230" t="str">
        <f>IFERROR(VLOOKUP($AF33,入力用紙!$AA$12:$AS$15,9,FALSE),"")</f>
        <v/>
      </c>
      <c r="W33" s="230" t="str">
        <f>IFERROR(VLOOKUP($AF33,入力用紙!$AA$12:$AS$15,11,FALSE),"")</f>
        <v/>
      </c>
      <c r="X33" s="493" t="str">
        <f>IFERROR(VLOOKUP($AF33,入力用紙!$AA$12:$AS$15,13,FALSE),"")</f>
        <v/>
      </c>
      <c r="Y33" s="494"/>
      <c r="Z33" s="494"/>
      <c r="AA33" s="494"/>
      <c r="AB33" s="494"/>
      <c r="AC33" s="494"/>
      <c r="AD33" s="539"/>
      <c r="AF33" s="42"/>
      <c r="AG33" s="40"/>
      <c r="AH33" s="40"/>
      <c r="AI33" s="40"/>
      <c r="AJ33" s="40"/>
      <c r="AK33" s="40"/>
    </row>
    <row r="34" spans="1:37" ht="42.9" customHeight="1">
      <c r="A34" s="37">
        <f>(AF34)</f>
        <v>0</v>
      </c>
      <c r="B34" s="530" t="s">
        <v>79</v>
      </c>
      <c r="C34" s="482"/>
      <c r="D34" s="536" t="str">
        <f>IFERROR(VLOOKUP($AF34,入力用紙!$AA$12:$AS$15,2,FALSE),"")</f>
        <v/>
      </c>
      <c r="E34" s="537"/>
      <c r="F34" s="537"/>
      <c r="G34" s="537"/>
      <c r="H34" s="537"/>
      <c r="I34" s="537"/>
      <c r="J34" s="537"/>
      <c r="K34" s="537"/>
      <c r="L34" s="537" t="str">
        <f>IFERROR(VLOOKUP($AF34,入力用紙!$AA$12:$AS$15,3,FALSE),"")</f>
        <v/>
      </c>
      <c r="M34" s="537"/>
      <c r="N34" s="537"/>
      <c r="O34" s="537"/>
      <c r="P34" s="537"/>
      <c r="Q34" s="537"/>
      <c r="R34" s="537"/>
      <c r="S34" s="538"/>
      <c r="T34" s="230" t="str">
        <f>IFERROR(VLOOKUP($AF34,入力用紙!$AA$12:$AS$15,7,FALSE),"")</f>
        <v/>
      </c>
      <c r="U34" s="230" t="str">
        <f>IFERROR(VLOOKUP($AF34,入力用紙!$AA$12:$AS$15,5,FALSE),"")</f>
        <v/>
      </c>
      <c r="V34" s="230" t="str">
        <f>IFERROR(VLOOKUP($AF34,入力用紙!$AA$12:$AS$15,9,FALSE),"")</f>
        <v/>
      </c>
      <c r="W34" s="230" t="str">
        <f>IFERROR(VLOOKUP($AF34,入力用紙!$AA$12:$AS$15,11,FALSE),"")</f>
        <v/>
      </c>
      <c r="X34" s="493" t="str">
        <f>IFERROR(VLOOKUP($AF34,入力用紙!$AA$12:$AS$15,13,FALSE),"")</f>
        <v/>
      </c>
      <c r="Y34" s="494"/>
      <c r="Z34" s="494"/>
      <c r="AA34" s="494"/>
      <c r="AB34" s="494"/>
      <c r="AC34" s="494"/>
      <c r="AD34" s="539"/>
      <c r="AF34" s="42"/>
      <c r="AG34" s="40"/>
      <c r="AH34" s="40"/>
      <c r="AI34" s="40"/>
      <c r="AJ34" s="40"/>
      <c r="AK34" s="40"/>
    </row>
    <row r="35" spans="1:37" ht="42.9" customHeight="1">
      <c r="A35" s="37">
        <f>(AF35)</f>
        <v>0</v>
      </c>
      <c r="B35" s="521" t="s">
        <v>80</v>
      </c>
      <c r="C35" s="522"/>
      <c r="D35" s="523" t="str">
        <f>IFERROR(VLOOKUP($AF35,入力用紙!$AA$12:$AS$15,2,FALSE),"")</f>
        <v/>
      </c>
      <c r="E35" s="519"/>
      <c r="F35" s="519"/>
      <c r="G35" s="519"/>
      <c r="H35" s="519"/>
      <c r="I35" s="519"/>
      <c r="J35" s="519"/>
      <c r="K35" s="519"/>
      <c r="L35" s="519" t="str">
        <f>IFERROR(VLOOKUP($AF35,入力用紙!$AA$12:$AS$15,3,FALSE),"")</f>
        <v/>
      </c>
      <c r="M35" s="519"/>
      <c r="N35" s="519"/>
      <c r="O35" s="519"/>
      <c r="P35" s="519"/>
      <c r="Q35" s="519"/>
      <c r="R35" s="519"/>
      <c r="S35" s="520"/>
      <c r="T35" s="248" t="str">
        <f>IFERROR(VLOOKUP($AF35,入力用紙!$AA$12:$AS$15,7,FALSE),"")</f>
        <v/>
      </c>
      <c r="U35" s="248" t="str">
        <f>IFERROR(VLOOKUP($AF35,入力用紙!$AA$12:$AS$15,5,FALSE),"")</f>
        <v/>
      </c>
      <c r="V35" s="248" t="str">
        <f>IFERROR(VLOOKUP($AF35,入力用紙!$AA$12:$AS$15,9,FALSE),"")</f>
        <v/>
      </c>
      <c r="W35" s="248" t="str">
        <f>IFERROR(VLOOKUP($AF35,入力用紙!$AA$12:$AS$15,11,FALSE),"")</f>
        <v/>
      </c>
      <c r="X35" s="518" t="str">
        <f>IFERROR(VLOOKUP($AF35,入力用紙!$AA$12:$AS$15,13,FALSE),"")</f>
        <v/>
      </c>
      <c r="Y35" s="416"/>
      <c r="Z35" s="416"/>
      <c r="AA35" s="416"/>
      <c r="AB35" s="416"/>
      <c r="AC35" s="416"/>
      <c r="AD35" s="406"/>
      <c r="AF35" s="42"/>
      <c r="AG35" s="40"/>
      <c r="AH35" s="40"/>
      <c r="AI35" s="40"/>
      <c r="AJ35" s="40"/>
      <c r="AK35" s="40"/>
    </row>
    <row r="36" spans="1:37" ht="19">
      <c r="B36" s="35"/>
      <c r="C36" s="36"/>
      <c r="D36" s="36"/>
      <c r="E36" s="36"/>
      <c r="F36" s="36"/>
      <c r="AF36" s="43"/>
      <c r="AG36" s="40"/>
      <c r="AH36" s="40"/>
      <c r="AI36" s="40"/>
      <c r="AJ36" s="40"/>
      <c r="AK36" s="40"/>
    </row>
    <row r="37" spans="1:37" ht="20.149999999999999" customHeight="1">
      <c r="B37" s="36"/>
      <c r="C37" s="36"/>
      <c r="D37" s="36"/>
      <c r="E37" s="36"/>
      <c r="F37" s="36"/>
      <c r="G37" s="36"/>
      <c r="AF37" s="40"/>
      <c r="AG37" s="40"/>
      <c r="AH37" s="40"/>
      <c r="AI37" s="40"/>
      <c r="AJ37" s="40"/>
      <c r="AK37" s="40"/>
    </row>
    <row r="38" spans="1:37" ht="20.149999999999999" customHeight="1">
      <c r="B38" s="36"/>
      <c r="C38" s="36" t="s">
        <v>163</v>
      </c>
      <c r="D38" s="36"/>
      <c r="E38" s="36"/>
      <c r="F38" s="36"/>
      <c r="G38" s="36"/>
      <c r="AF38" s="40"/>
      <c r="AG38" s="40"/>
      <c r="AH38" s="40"/>
      <c r="AI38" s="40"/>
      <c r="AJ38" s="40"/>
      <c r="AK38" s="40"/>
    </row>
    <row r="39" spans="1:37" ht="19.5" customHeight="1">
      <c r="B39" s="34"/>
      <c r="C39" s="34"/>
      <c r="D39" s="34"/>
      <c r="E39" s="34"/>
      <c r="F39" s="34"/>
      <c r="G39" s="34"/>
      <c r="AF39" s="40"/>
      <c r="AG39" s="40"/>
      <c r="AH39" s="40"/>
      <c r="AI39" s="40"/>
      <c r="AJ39" s="40"/>
      <c r="AK39" s="40"/>
    </row>
    <row r="40" spans="1:37" ht="20.149999999999999" customHeight="1">
      <c r="B40" s="34"/>
      <c r="C40" s="515" t="str">
        <f>C20</f>
        <v>令和8年</v>
      </c>
      <c r="D40" s="515"/>
      <c r="E40" s="515"/>
      <c r="F40" s="515"/>
      <c r="G40" s="515"/>
      <c r="H40" s="516">
        <f ca="1">MONTH(TODAY())</f>
        <v>5</v>
      </c>
      <c r="I40" s="516"/>
      <c r="J40" s="517" t="s">
        <v>103</v>
      </c>
      <c r="K40" s="517"/>
      <c r="L40" s="516">
        <f ca="1">DAY(TODAY())</f>
        <v>18</v>
      </c>
      <c r="M40" s="516"/>
      <c r="N40" s="294" t="s">
        <v>104</v>
      </c>
      <c r="O40" s="294"/>
      <c r="AF40" s="513" t="s">
        <v>108</v>
      </c>
      <c r="AG40" s="513"/>
      <c r="AH40" s="513"/>
      <c r="AI40" s="513"/>
      <c r="AJ40" s="513"/>
      <c r="AK40" s="513"/>
    </row>
    <row r="41" spans="1:37" ht="20.149999999999999" customHeight="1">
      <c r="C41" s="515"/>
      <c r="D41" s="515"/>
      <c r="E41" s="515"/>
      <c r="F41" s="515"/>
      <c r="G41" s="515"/>
      <c r="H41" s="516"/>
      <c r="I41" s="516"/>
      <c r="J41" s="517"/>
      <c r="K41" s="517"/>
      <c r="L41" s="516"/>
      <c r="M41" s="516"/>
      <c r="N41" s="294"/>
      <c r="O41" s="294"/>
      <c r="AF41" s="513"/>
      <c r="AG41" s="513"/>
      <c r="AH41" s="513"/>
      <c r="AI41" s="513"/>
      <c r="AJ41" s="513"/>
      <c r="AK41" s="513"/>
    </row>
    <row r="42" spans="1:37" ht="20.149999999999999" customHeight="1" thickBot="1">
      <c r="E42" s="514" t="str">
        <f>IF(入力用紙!$E$5="","",入力用紙!$E$5)</f>
        <v/>
      </c>
      <c r="F42" s="514"/>
      <c r="G42" s="514"/>
      <c r="H42" s="514"/>
      <c r="I42" s="514"/>
      <c r="J42" s="514"/>
      <c r="K42" s="514"/>
      <c r="L42" s="514"/>
      <c r="M42" s="514"/>
      <c r="N42" s="425" t="s">
        <v>105</v>
      </c>
      <c r="O42" s="425"/>
      <c r="P42" s="425"/>
      <c r="Q42" s="425"/>
      <c r="R42" s="425"/>
      <c r="S42" s="416" t="str">
        <f>CONCATENATE(入力用紙!$E$7,"　",入力用紙!$F$7)</f>
        <v>　</v>
      </c>
      <c r="T42" s="416"/>
      <c r="U42" s="416"/>
      <c r="V42" s="416"/>
      <c r="W42" s="416"/>
      <c r="X42" s="416"/>
      <c r="Y42" s="416"/>
      <c r="Z42" s="416"/>
      <c r="AA42" s="41" t="s">
        <v>89</v>
      </c>
      <c r="AF42" s="40"/>
      <c r="AG42" s="40"/>
      <c r="AH42" s="40"/>
      <c r="AI42" s="40"/>
      <c r="AJ42" s="40"/>
      <c r="AK42" s="40"/>
    </row>
    <row r="43" spans="1:37">
      <c r="AF43" s="40"/>
      <c r="AG43" s="40"/>
      <c r="AH43" s="40"/>
      <c r="AI43" s="40"/>
      <c r="AJ43" s="40"/>
      <c r="AK43" s="40"/>
    </row>
  </sheetData>
  <sheetProtection formatCells="0"/>
  <protectedRanges>
    <protectedRange sqref="T11:AD15 D11:K15" name="範囲1"/>
    <protectedRange sqref="L11:S15" name="範囲1_2"/>
    <protectedRange sqref="D32:K35 T32:AD35" name="範囲1_1"/>
    <protectedRange sqref="L32:S35" name="範囲1_2_1"/>
  </protectedRanges>
  <mergeCells count="85">
    <mergeCell ref="L14:S14"/>
    <mergeCell ref="X27:AD28"/>
    <mergeCell ref="A24:AD24"/>
    <mergeCell ref="E27:F28"/>
    <mergeCell ref="G27:I28"/>
    <mergeCell ref="D15:K15"/>
    <mergeCell ref="L15:S15"/>
    <mergeCell ref="D14:K14"/>
    <mergeCell ref="B15:C15"/>
    <mergeCell ref="B14:C14"/>
    <mergeCell ref="A25:AD25"/>
    <mergeCell ref="A2:AD2"/>
    <mergeCell ref="B11:C11"/>
    <mergeCell ref="D11:K11"/>
    <mergeCell ref="L11:S11"/>
    <mergeCell ref="X11:AD11"/>
    <mergeCell ref="Q3:Y4"/>
    <mergeCell ref="U9:U10"/>
    <mergeCell ref="T9:T10"/>
    <mergeCell ref="X9:AD10"/>
    <mergeCell ref="B9:C10"/>
    <mergeCell ref="U5:W6"/>
    <mergeCell ref="W9:W10"/>
    <mergeCell ref="X5:AD6"/>
    <mergeCell ref="P5:S6"/>
    <mergeCell ref="L33:S33"/>
    <mergeCell ref="B33:C33"/>
    <mergeCell ref="D33:K33"/>
    <mergeCell ref="X33:AD33"/>
    <mergeCell ref="W30:W31"/>
    <mergeCell ref="B32:C32"/>
    <mergeCell ref="D32:K32"/>
    <mergeCell ref="T30:T31"/>
    <mergeCell ref="U30:U31"/>
    <mergeCell ref="B13:C13"/>
    <mergeCell ref="D13:K13"/>
    <mergeCell ref="L13:S13"/>
    <mergeCell ref="D9:S10"/>
    <mergeCell ref="E5:F6"/>
    <mergeCell ref="G5:I6"/>
    <mergeCell ref="J5:O6"/>
    <mergeCell ref="B12:C12"/>
    <mergeCell ref="D12:K12"/>
    <mergeCell ref="B5:D6"/>
    <mergeCell ref="B34:C34"/>
    <mergeCell ref="D34:K34"/>
    <mergeCell ref="L34:S34"/>
    <mergeCell ref="X34:AD34"/>
    <mergeCell ref="V9:V10"/>
    <mergeCell ref="L20:M21"/>
    <mergeCell ref="X32:AD32"/>
    <mergeCell ref="V30:V31"/>
    <mergeCell ref="J27:O28"/>
    <mergeCell ref="X13:AD13"/>
    <mergeCell ref="X14:AD14"/>
    <mergeCell ref="P27:S28"/>
    <mergeCell ref="L32:S32"/>
    <mergeCell ref="S22:Z22"/>
    <mergeCell ref="L12:S12"/>
    <mergeCell ref="X12:AD12"/>
    <mergeCell ref="X35:AD35"/>
    <mergeCell ref="L35:S35"/>
    <mergeCell ref="B35:C35"/>
    <mergeCell ref="D35:K35"/>
    <mergeCell ref="AF20:AK21"/>
    <mergeCell ref="B27:D28"/>
    <mergeCell ref="B30:C31"/>
    <mergeCell ref="X30:AD31"/>
    <mergeCell ref="D30:S31"/>
    <mergeCell ref="J20:K21"/>
    <mergeCell ref="E22:M22"/>
    <mergeCell ref="N22:R22"/>
    <mergeCell ref="C20:G21"/>
    <mergeCell ref="H20:I21"/>
    <mergeCell ref="N20:O21"/>
    <mergeCell ref="U27:W28"/>
    <mergeCell ref="AF40:AK41"/>
    <mergeCell ref="E42:M42"/>
    <mergeCell ref="N42:R42"/>
    <mergeCell ref="S42:Z42"/>
    <mergeCell ref="C40:G41"/>
    <mergeCell ref="H40:I41"/>
    <mergeCell ref="J40:K41"/>
    <mergeCell ref="L40:M41"/>
    <mergeCell ref="N40:O41"/>
  </mergeCells>
  <phoneticPr fontId="39"/>
  <printOptions horizontalCentered="1" verticalCentered="1"/>
  <pageMargins left="0.39" right="0.39" top="0.39" bottom="0.39" header="0.31" footer="0.31"/>
  <pageSetup paperSize="9" scale="83" orientation="landscape" r:id="rId1"/>
  <rowBreaks count="1" manualBreakCount="1">
    <brk id="2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S72"/>
  <sheetViews>
    <sheetView view="pageBreakPreview" zoomScaleNormal="100" workbookViewId="0">
      <selection activeCell="E5" sqref="E5:R5"/>
    </sheetView>
  </sheetViews>
  <sheetFormatPr defaultColWidth="11" defaultRowHeight="13"/>
  <cols>
    <col min="1" max="1" width="5" style="4" customWidth="1"/>
    <col min="2" max="45" width="2.08984375" style="4" customWidth="1"/>
    <col min="46" max="16384" width="11" style="4"/>
  </cols>
  <sheetData>
    <row r="1" spans="1:45" ht="42" customHeight="1">
      <c r="A1" s="391" t="str">
        <f>入力用紙!F2&amp;"申込書（男子個人戦）"</f>
        <v>第76回北海道高等学校柔道大会申込書（男子個人戦）</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28"/>
      <c r="AR1" s="28"/>
      <c r="AS1" s="28"/>
    </row>
    <row r="2" spans="1:45" ht="12.9"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28"/>
      <c r="AR2" s="28"/>
      <c r="AS2" s="28"/>
    </row>
    <row r="3" spans="1:45" ht="38.15" customHeight="1">
      <c r="A3" s="561">
        <f>入力用紙!$U$2</f>
        <v>0</v>
      </c>
      <c r="B3" s="562"/>
      <c r="C3" s="562"/>
      <c r="D3" s="563"/>
      <c r="E3" s="564" t="s">
        <v>13</v>
      </c>
      <c r="F3" s="564"/>
      <c r="G3" s="564"/>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28"/>
      <c r="AR3" s="28"/>
      <c r="AS3" s="28"/>
    </row>
    <row r="4" spans="1:45" ht="12" customHeight="1"/>
    <row r="5" spans="1:45" ht="31.5" customHeight="1">
      <c r="A5" s="294" t="s">
        <v>82</v>
      </c>
      <c r="B5" s="294"/>
      <c r="C5" s="294"/>
      <c r="E5" s="392" t="str">
        <f>IF(入力用紙!$E$5="","",入力用紙!$E$5&amp;"高等学校")</f>
        <v/>
      </c>
      <c r="F5" s="393"/>
      <c r="G5" s="393"/>
      <c r="H5" s="393"/>
      <c r="I5" s="393"/>
      <c r="J5" s="393"/>
      <c r="K5" s="393"/>
      <c r="L5" s="393"/>
      <c r="M5" s="393"/>
      <c r="N5" s="393"/>
      <c r="O5" s="393"/>
      <c r="P5" s="393"/>
      <c r="Q5" s="393"/>
      <c r="R5" s="394"/>
      <c r="X5" s="294" t="s">
        <v>83</v>
      </c>
      <c r="Y5" s="294"/>
      <c r="Z5" s="294"/>
      <c r="AB5" s="565">
        <f>入力用紙!$E$8</f>
        <v>0</v>
      </c>
      <c r="AC5" s="566"/>
      <c r="AD5" s="566"/>
      <c r="AE5" s="566"/>
      <c r="AF5" s="566"/>
      <c r="AG5" s="566"/>
      <c r="AH5" s="27"/>
      <c r="AI5" s="566">
        <f>入力用紙!$F$8</f>
        <v>0</v>
      </c>
      <c r="AJ5" s="566"/>
      <c r="AK5" s="566"/>
      <c r="AL5" s="566"/>
      <c r="AM5" s="566"/>
      <c r="AN5" s="567"/>
    </row>
    <row r="6" spans="1:45" ht="15" customHeight="1"/>
    <row r="7" spans="1:45" ht="6.75" customHeight="1">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row>
    <row r="8" spans="1:45" ht="17.25" customHeight="1">
      <c r="A8" s="14" t="s">
        <v>90</v>
      </c>
      <c r="B8" s="380" t="s">
        <v>91</v>
      </c>
      <c r="C8" s="381"/>
      <c r="D8" s="381"/>
      <c r="E8" s="381"/>
      <c r="F8" s="382"/>
      <c r="G8" s="380" t="s">
        <v>84</v>
      </c>
      <c r="H8" s="381"/>
      <c r="I8" s="381"/>
      <c r="J8" s="381"/>
      <c r="K8" s="381"/>
      <c r="L8" s="381"/>
      <c r="M8" s="381"/>
      <c r="N8" s="381"/>
      <c r="O8" s="381"/>
      <c r="P8" s="381"/>
      <c r="Q8" s="381"/>
      <c r="R8" s="381"/>
      <c r="S8" s="382"/>
      <c r="T8" s="380" t="s">
        <v>34</v>
      </c>
      <c r="U8" s="381"/>
      <c r="V8" s="383"/>
      <c r="W8" s="381" t="s">
        <v>29</v>
      </c>
      <c r="X8" s="381"/>
      <c r="Y8" s="382"/>
      <c r="Z8" s="380" t="s">
        <v>30</v>
      </c>
      <c r="AA8" s="381"/>
      <c r="AB8" s="383"/>
      <c r="AC8" s="381" t="s">
        <v>31</v>
      </c>
      <c r="AD8" s="381"/>
      <c r="AE8" s="382"/>
      <c r="AF8" s="378" t="s">
        <v>106</v>
      </c>
      <c r="AG8" s="378"/>
      <c r="AH8" s="378"/>
      <c r="AI8" s="378"/>
      <c r="AJ8" s="378"/>
      <c r="AK8" s="378"/>
      <c r="AL8" s="378"/>
      <c r="AM8" s="378"/>
      <c r="AN8" s="378"/>
      <c r="AO8" s="378"/>
      <c r="AP8" s="379"/>
    </row>
    <row r="9" spans="1:45" ht="31.5" customHeight="1">
      <c r="A9" s="15">
        <v>1</v>
      </c>
      <c r="B9" s="368">
        <f>入力用紙!D23</f>
        <v>0</v>
      </c>
      <c r="C9" s="368"/>
      <c r="D9" s="368"/>
      <c r="E9" s="368"/>
      <c r="F9" s="368"/>
      <c r="G9" s="369">
        <f>入力用紙!E23</f>
        <v>0</v>
      </c>
      <c r="H9" s="370"/>
      <c r="I9" s="370"/>
      <c r="J9" s="370"/>
      <c r="K9" s="370"/>
      <c r="L9" s="370"/>
      <c r="M9" s="16"/>
      <c r="N9" s="370">
        <f>入力用紙!F23</f>
        <v>0</v>
      </c>
      <c r="O9" s="370"/>
      <c r="P9" s="370"/>
      <c r="Q9" s="370"/>
      <c r="R9" s="370"/>
      <c r="S9" s="375"/>
      <c r="T9" s="376">
        <f>入力用紙!H23</f>
        <v>0</v>
      </c>
      <c r="U9" s="376"/>
      <c r="V9" s="376"/>
      <c r="W9" s="376">
        <f>入力用紙!J23</f>
        <v>0</v>
      </c>
      <c r="X9" s="376"/>
      <c r="Y9" s="376"/>
      <c r="Z9" s="376">
        <f>入力用紙!L23</f>
        <v>0</v>
      </c>
      <c r="AA9" s="376"/>
      <c r="AB9" s="376"/>
      <c r="AC9" s="376">
        <f>入力用紙!N23</f>
        <v>0</v>
      </c>
      <c r="AD9" s="376"/>
      <c r="AE9" s="376"/>
      <c r="AF9" s="377">
        <f>入力用紙!P23</f>
        <v>0</v>
      </c>
      <c r="AG9" s="377"/>
      <c r="AH9" s="377"/>
      <c r="AI9" s="377"/>
      <c r="AJ9" s="377"/>
      <c r="AK9" s="377"/>
      <c r="AL9" s="377"/>
      <c r="AM9" s="377"/>
      <c r="AN9" s="377"/>
      <c r="AO9" s="377"/>
      <c r="AP9" s="377"/>
    </row>
    <row r="10" spans="1:45" ht="31.5" customHeight="1">
      <c r="A10" s="15">
        <v>2</v>
      </c>
      <c r="B10" s="368">
        <f>入力用紙!D24</f>
        <v>0</v>
      </c>
      <c r="C10" s="368"/>
      <c r="D10" s="368"/>
      <c r="E10" s="368"/>
      <c r="F10" s="368"/>
      <c r="G10" s="369">
        <f>入力用紙!E24</f>
        <v>0</v>
      </c>
      <c r="H10" s="370"/>
      <c r="I10" s="370"/>
      <c r="J10" s="370"/>
      <c r="K10" s="370"/>
      <c r="L10" s="370"/>
      <c r="M10" s="16"/>
      <c r="N10" s="370">
        <f>入力用紙!F24</f>
        <v>0</v>
      </c>
      <c r="O10" s="370"/>
      <c r="P10" s="370"/>
      <c r="Q10" s="370"/>
      <c r="R10" s="370"/>
      <c r="S10" s="375"/>
      <c r="T10" s="376">
        <f>入力用紙!H24</f>
        <v>0</v>
      </c>
      <c r="U10" s="376"/>
      <c r="V10" s="376"/>
      <c r="W10" s="376">
        <f>入力用紙!J24</f>
        <v>0</v>
      </c>
      <c r="X10" s="376"/>
      <c r="Y10" s="376"/>
      <c r="Z10" s="376">
        <f>入力用紙!L24</f>
        <v>0</v>
      </c>
      <c r="AA10" s="376"/>
      <c r="AB10" s="376"/>
      <c r="AC10" s="376">
        <f>入力用紙!N24</f>
        <v>0</v>
      </c>
      <c r="AD10" s="376"/>
      <c r="AE10" s="376"/>
      <c r="AF10" s="377">
        <f>入力用紙!P24</f>
        <v>0</v>
      </c>
      <c r="AG10" s="377"/>
      <c r="AH10" s="377"/>
      <c r="AI10" s="377"/>
      <c r="AJ10" s="377"/>
      <c r="AK10" s="377"/>
      <c r="AL10" s="377"/>
      <c r="AM10" s="377"/>
      <c r="AN10" s="377"/>
      <c r="AO10" s="377"/>
      <c r="AP10" s="377"/>
    </row>
    <row r="11" spans="1:45" ht="31.5" customHeight="1">
      <c r="A11" s="15">
        <v>3</v>
      </c>
      <c r="B11" s="368">
        <f>入力用紙!D25</f>
        <v>0</v>
      </c>
      <c r="C11" s="368"/>
      <c r="D11" s="368"/>
      <c r="E11" s="368"/>
      <c r="F11" s="368"/>
      <c r="G11" s="369">
        <f>入力用紙!E25</f>
        <v>0</v>
      </c>
      <c r="H11" s="370"/>
      <c r="I11" s="370"/>
      <c r="J11" s="370"/>
      <c r="K11" s="370"/>
      <c r="L11" s="370"/>
      <c r="M11" s="16"/>
      <c r="N11" s="370">
        <f>入力用紙!F25</f>
        <v>0</v>
      </c>
      <c r="O11" s="370"/>
      <c r="P11" s="370"/>
      <c r="Q11" s="370"/>
      <c r="R11" s="370"/>
      <c r="S11" s="375"/>
      <c r="T11" s="376">
        <f>入力用紙!H25</f>
        <v>0</v>
      </c>
      <c r="U11" s="376"/>
      <c r="V11" s="376"/>
      <c r="W11" s="376">
        <f>入力用紙!J25</f>
        <v>0</v>
      </c>
      <c r="X11" s="376"/>
      <c r="Y11" s="376"/>
      <c r="Z11" s="376">
        <f>入力用紙!L25</f>
        <v>0</v>
      </c>
      <c r="AA11" s="376"/>
      <c r="AB11" s="376"/>
      <c r="AC11" s="376">
        <f>入力用紙!N25</f>
        <v>0</v>
      </c>
      <c r="AD11" s="376"/>
      <c r="AE11" s="376"/>
      <c r="AF11" s="377">
        <f>入力用紙!P25</f>
        <v>0</v>
      </c>
      <c r="AG11" s="377"/>
      <c r="AH11" s="377"/>
      <c r="AI11" s="377"/>
      <c r="AJ11" s="377"/>
      <c r="AK11" s="377"/>
      <c r="AL11" s="377"/>
      <c r="AM11" s="377"/>
      <c r="AN11" s="377"/>
      <c r="AO11" s="377"/>
      <c r="AP11" s="377"/>
    </row>
    <row r="12" spans="1:45" ht="31.5" customHeight="1">
      <c r="A12" s="15">
        <v>4</v>
      </c>
      <c r="B12" s="368">
        <f>入力用紙!D26</f>
        <v>0</v>
      </c>
      <c r="C12" s="368"/>
      <c r="D12" s="368"/>
      <c r="E12" s="368"/>
      <c r="F12" s="368"/>
      <c r="G12" s="369">
        <f>入力用紙!E26</f>
        <v>0</v>
      </c>
      <c r="H12" s="370"/>
      <c r="I12" s="370"/>
      <c r="J12" s="370"/>
      <c r="K12" s="370"/>
      <c r="L12" s="370"/>
      <c r="M12" s="16"/>
      <c r="N12" s="370">
        <f>入力用紙!F26</f>
        <v>0</v>
      </c>
      <c r="O12" s="370"/>
      <c r="P12" s="370"/>
      <c r="Q12" s="370"/>
      <c r="R12" s="370"/>
      <c r="S12" s="375"/>
      <c r="T12" s="376">
        <f>入力用紙!H26</f>
        <v>0</v>
      </c>
      <c r="U12" s="376"/>
      <c r="V12" s="376"/>
      <c r="W12" s="376">
        <f>入力用紙!J26</f>
        <v>0</v>
      </c>
      <c r="X12" s="376"/>
      <c r="Y12" s="376"/>
      <c r="Z12" s="376">
        <f>入力用紙!L26</f>
        <v>0</v>
      </c>
      <c r="AA12" s="376"/>
      <c r="AB12" s="376"/>
      <c r="AC12" s="376">
        <f>入力用紙!N26</f>
        <v>0</v>
      </c>
      <c r="AD12" s="376"/>
      <c r="AE12" s="376"/>
      <c r="AF12" s="377">
        <f>入力用紙!P26</f>
        <v>0</v>
      </c>
      <c r="AG12" s="377"/>
      <c r="AH12" s="377"/>
      <c r="AI12" s="377"/>
      <c r="AJ12" s="377"/>
      <c r="AK12" s="377"/>
      <c r="AL12" s="377"/>
      <c r="AM12" s="377"/>
      <c r="AN12" s="377"/>
      <c r="AO12" s="377"/>
      <c r="AP12" s="377"/>
    </row>
    <row r="13" spans="1:45" ht="31.5" customHeight="1">
      <c r="A13" s="15">
        <v>5</v>
      </c>
      <c r="B13" s="368">
        <f>入力用紙!D27</f>
        <v>0</v>
      </c>
      <c r="C13" s="368"/>
      <c r="D13" s="368"/>
      <c r="E13" s="368"/>
      <c r="F13" s="368"/>
      <c r="G13" s="369">
        <f>入力用紙!E27</f>
        <v>0</v>
      </c>
      <c r="H13" s="370"/>
      <c r="I13" s="370"/>
      <c r="J13" s="370"/>
      <c r="K13" s="370"/>
      <c r="L13" s="370"/>
      <c r="M13" s="16"/>
      <c r="N13" s="370">
        <f>入力用紙!F27</f>
        <v>0</v>
      </c>
      <c r="O13" s="370"/>
      <c r="P13" s="370"/>
      <c r="Q13" s="370"/>
      <c r="R13" s="370"/>
      <c r="S13" s="375"/>
      <c r="T13" s="376">
        <f>入力用紙!H27</f>
        <v>0</v>
      </c>
      <c r="U13" s="376"/>
      <c r="V13" s="376"/>
      <c r="W13" s="376">
        <f>入力用紙!J27</f>
        <v>0</v>
      </c>
      <c r="X13" s="376"/>
      <c r="Y13" s="376"/>
      <c r="Z13" s="376">
        <f>入力用紙!L27</f>
        <v>0</v>
      </c>
      <c r="AA13" s="376"/>
      <c r="AB13" s="376"/>
      <c r="AC13" s="376">
        <f>入力用紙!N27</f>
        <v>0</v>
      </c>
      <c r="AD13" s="376"/>
      <c r="AE13" s="376"/>
      <c r="AF13" s="377">
        <f>入力用紙!P27</f>
        <v>0</v>
      </c>
      <c r="AG13" s="377"/>
      <c r="AH13" s="377"/>
      <c r="AI13" s="377"/>
      <c r="AJ13" s="377"/>
      <c r="AK13" s="377"/>
      <c r="AL13" s="377"/>
      <c r="AM13" s="377"/>
      <c r="AN13" s="377"/>
      <c r="AO13" s="377"/>
      <c r="AP13" s="377"/>
    </row>
    <row r="14" spans="1:45" ht="31.5" customHeight="1">
      <c r="A14" s="15">
        <v>6</v>
      </c>
      <c r="B14" s="368">
        <f>入力用紙!D28</f>
        <v>0</v>
      </c>
      <c r="C14" s="368"/>
      <c r="D14" s="368"/>
      <c r="E14" s="368"/>
      <c r="F14" s="368"/>
      <c r="G14" s="369">
        <f>入力用紙!E28</f>
        <v>0</v>
      </c>
      <c r="H14" s="370"/>
      <c r="I14" s="370"/>
      <c r="J14" s="370"/>
      <c r="K14" s="370"/>
      <c r="L14" s="370"/>
      <c r="M14" s="16"/>
      <c r="N14" s="370">
        <f>入力用紙!F28</f>
        <v>0</v>
      </c>
      <c r="O14" s="370"/>
      <c r="P14" s="370"/>
      <c r="Q14" s="370"/>
      <c r="R14" s="370"/>
      <c r="S14" s="375"/>
      <c r="T14" s="376">
        <f>入力用紙!H28</f>
        <v>0</v>
      </c>
      <c r="U14" s="376"/>
      <c r="V14" s="376"/>
      <c r="W14" s="376">
        <f>入力用紙!J28</f>
        <v>0</v>
      </c>
      <c r="X14" s="376"/>
      <c r="Y14" s="376"/>
      <c r="Z14" s="376">
        <f>入力用紙!L28</f>
        <v>0</v>
      </c>
      <c r="AA14" s="376"/>
      <c r="AB14" s="376"/>
      <c r="AC14" s="376">
        <f>入力用紙!N28</f>
        <v>0</v>
      </c>
      <c r="AD14" s="376"/>
      <c r="AE14" s="376"/>
      <c r="AF14" s="377">
        <f>入力用紙!P28</f>
        <v>0</v>
      </c>
      <c r="AG14" s="377"/>
      <c r="AH14" s="377"/>
      <c r="AI14" s="377"/>
      <c r="AJ14" s="377"/>
      <c r="AK14" s="377"/>
      <c r="AL14" s="377"/>
      <c r="AM14" s="377"/>
      <c r="AN14" s="377"/>
      <c r="AO14" s="377"/>
      <c r="AP14" s="377"/>
    </row>
    <row r="15" spans="1:45" ht="31.5" customHeight="1">
      <c r="A15" s="15">
        <v>7</v>
      </c>
      <c r="B15" s="368">
        <f>入力用紙!D29</f>
        <v>0</v>
      </c>
      <c r="C15" s="368"/>
      <c r="D15" s="368"/>
      <c r="E15" s="368"/>
      <c r="F15" s="368"/>
      <c r="G15" s="369">
        <f>入力用紙!E29</f>
        <v>0</v>
      </c>
      <c r="H15" s="370"/>
      <c r="I15" s="370"/>
      <c r="J15" s="370"/>
      <c r="K15" s="370"/>
      <c r="L15" s="370"/>
      <c r="M15" s="22"/>
      <c r="N15" s="370">
        <f>入力用紙!F29</f>
        <v>0</v>
      </c>
      <c r="O15" s="370"/>
      <c r="P15" s="370"/>
      <c r="Q15" s="370"/>
      <c r="R15" s="370"/>
      <c r="S15" s="375"/>
      <c r="T15" s="376">
        <f>入力用紙!H29</f>
        <v>0</v>
      </c>
      <c r="U15" s="376"/>
      <c r="V15" s="376"/>
      <c r="W15" s="376">
        <f>入力用紙!J29</f>
        <v>0</v>
      </c>
      <c r="X15" s="376"/>
      <c r="Y15" s="376"/>
      <c r="Z15" s="376">
        <f>入力用紙!L29</f>
        <v>0</v>
      </c>
      <c r="AA15" s="376"/>
      <c r="AB15" s="376"/>
      <c r="AC15" s="376">
        <f>入力用紙!N29</f>
        <v>0</v>
      </c>
      <c r="AD15" s="376"/>
      <c r="AE15" s="376"/>
      <c r="AF15" s="377">
        <f>入力用紙!P29</f>
        <v>0</v>
      </c>
      <c r="AG15" s="377"/>
      <c r="AH15" s="377"/>
      <c r="AI15" s="377"/>
      <c r="AJ15" s="377"/>
      <c r="AK15" s="377"/>
      <c r="AL15" s="377"/>
      <c r="AM15" s="377"/>
      <c r="AN15" s="377"/>
      <c r="AO15" s="377"/>
      <c r="AP15" s="377"/>
    </row>
    <row r="16" spans="1:45" ht="31.5" customHeight="1">
      <c r="A16" s="15">
        <v>8</v>
      </c>
      <c r="B16" s="368">
        <f>入力用紙!D30</f>
        <v>0</v>
      </c>
      <c r="C16" s="368"/>
      <c r="D16" s="368"/>
      <c r="E16" s="368"/>
      <c r="F16" s="368"/>
      <c r="G16" s="369">
        <f>入力用紙!E30</f>
        <v>0</v>
      </c>
      <c r="H16" s="370"/>
      <c r="I16" s="370"/>
      <c r="J16" s="370"/>
      <c r="K16" s="370"/>
      <c r="L16" s="370"/>
      <c r="M16" s="22"/>
      <c r="N16" s="370">
        <f>入力用紙!F30</f>
        <v>0</v>
      </c>
      <c r="O16" s="370"/>
      <c r="P16" s="370"/>
      <c r="Q16" s="370"/>
      <c r="R16" s="370"/>
      <c r="S16" s="375"/>
      <c r="T16" s="376">
        <f>入力用紙!H30</f>
        <v>0</v>
      </c>
      <c r="U16" s="376"/>
      <c r="V16" s="376"/>
      <c r="W16" s="376">
        <f>入力用紙!J30</f>
        <v>0</v>
      </c>
      <c r="X16" s="376"/>
      <c r="Y16" s="376"/>
      <c r="Z16" s="376">
        <f>入力用紙!L30</f>
        <v>0</v>
      </c>
      <c r="AA16" s="376"/>
      <c r="AB16" s="376"/>
      <c r="AC16" s="376">
        <f>入力用紙!N30</f>
        <v>0</v>
      </c>
      <c r="AD16" s="376"/>
      <c r="AE16" s="376"/>
      <c r="AF16" s="377">
        <f>入力用紙!P30</f>
        <v>0</v>
      </c>
      <c r="AG16" s="377"/>
      <c r="AH16" s="377"/>
      <c r="AI16" s="377"/>
      <c r="AJ16" s="377"/>
      <c r="AK16" s="377"/>
      <c r="AL16" s="377"/>
      <c r="AM16" s="377"/>
      <c r="AN16" s="377"/>
      <c r="AO16" s="377"/>
      <c r="AP16" s="377"/>
    </row>
    <row r="17" spans="1:42" ht="31.5" customHeight="1">
      <c r="A17" s="15">
        <v>9</v>
      </c>
      <c r="B17" s="368">
        <f>入力用紙!D31</f>
        <v>0</v>
      </c>
      <c r="C17" s="368"/>
      <c r="D17" s="368"/>
      <c r="E17" s="368"/>
      <c r="F17" s="368"/>
      <c r="G17" s="369">
        <f>入力用紙!E31</f>
        <v>0</v>
      </c>
      <c r="H17" s="370"/>
      <c r="I17" s="370"/>
      <c r="J17" s="370"/>
      <c r="K17" s="370"/>
      <c r="L17" s="370"/>
      <c r="M17" s="22"/>
      <c r="N17" s="370">
        <f>入力用紙!F31</f>
        <v>0</v>
      </c>
      <c r="O17" s="370"/>
      <c r="P17" s="370"/>
      <c r="Q17" s="370"/>
      <c r="R17" s="370"/>
      <c r="S17" s="375"/>
      <c r="T17" s="376">
        <f>入力用紙!H31</f>
        <v>0</v>
      </c>
      <c r="U17" s="376"/>
      <c r="V17" s="376"/>
      <c r="W17" s="376">
        <f>入力用紙!J31</f>
        <v>0</v>
      </c>
      <c r="X17" s="376"/>
      <c r="Y17" s="376"/>
      <c r="Z17" s="376">
        <f>入力用紙!L31</f>
        <v>0</v>
      </c>
      <c r="AA17" s="376"/>
      <c r="AB17" s="376"/>
      <c r="AC17" s="376">
        <f>入力用紙!N31</f>
        <v>0</v>
      </c>
      <c r="AD17" s="376"/>
      <c r="AE17" s="376"/>
      <c r="AF17" s="377">
        <f>入力用紙!P31</f>
        <v>0</v>
      </c>
      <c r="AG17" s="377"/>
      <c r="AH17" s="377"/>
      <c r="AI17" s="377"/>
      <c r="AJ17" s="377"/>
      <c r="AK17" s="377"/>
      <c r="AL17" s="377"/>
      <c r="AM17" s="377"/>
      <c r="AN17" s="377"/>
      <c r="AO17" s="377"/>
      <c r="AP17" s="377"/>
    </row>
    <row r="18" spans="1:42" ht="31.5" customHeight="1">
      <c r="A18" s="15">
        <v>10</v>
      </c>
      <c r="B18" s="368">
        <f>入力用紙!D32</f>
        <v>0</v>
      </c>
      <c r="C18" s="368"/>
      <c r="D18" s="368"/>
      <c r="E18" s="368"/>
      <c r="F18" s="368"/>
      <c r="G18" s="369">
        <f>入力用紙!E32</f>
        <v>0</v>
      </c>
      <c r="H18" s="370"/>
      <c r="I18" s="370"/>
      <c r="J18" s="370"/>
      <c r="K18" s="370"/>
      <c r="L18" s="370"/>
      <c r="M18" s="22"/>
      <c r="N18" s="370">
        <f>入力用紙!F32</f>
        <v>0</v>
      </c>
      <c r="O18" s="370"/>
      <c r="P18" s="370"/>
      <c r="Q18" s="370"/>
      <c r="R18" s="370"/>
      <c r="S18" s="375"/>
      <c r="T18" s="376">
        <f>入力用紙!H32</f>
        <v>0</v>
      </c>
      <c r="U18" s="376"/>
      <c r="V18" s="376"/>
      <c r="W18" s="376">
        <f>入力用紙!J32</f>
        <v>0</v>
      </c>
      <c r="X18" s="376"/>
      <c r="Y18" s="376"/>
      <c r="Z18" s="376">
        <f>入力用紙!L32</f>
        <v>0</v>
      </c>
      <c r="AA18" s="376"/>
      <c r="AB18" s="376"/>
      <c r="AC18" s="376">
        <f>入力用紙!N32</f>
        <v>0</v>
      </c>
      <c r="AD18" s="376"/>
      <c r="AE18" s="376"/>
      <c r="AF18" s="377">
        <f>入力用紙!P32</f>
        <v>0</v>
      </c>
      <c r="AG18" s="377"/>
      <c r="AH18" s="377"/>
      <c r="AI18" s="377"/>
      <c r="AJ18" s="377"/>
      <c r="AK18" s="377"/>
      <c r="AL18" s="377"/>
      <c r="AM18" s="377"/>
      <c r="AN18" s="377"/>
      <c r="AO18" s="377"/>
      <c r="AP18" s="377"/>
    </row>
    <row r="19" spans="1:42" ht="31.5" customHeight="1">
      <c r="A19" s="15">
        <v>11</v>
      </c>
      <c r="B19" s="368">
        <f>入力用紙!D33</f>
        <v>0</v>
      </c>
      <c r="C19" s="368"/>
      <c r="D19" s="368"/>
      <c r="E19" s="368"/>
      <c r="F19" s="368"/>
      <c r="G19" s="369">
        <f>入力用紙!E33</f>
        <v>0</v>
      </c>
      <c r="H19" s="370"/>
      <c r="I19" s="370"/>
      <c r="J19" s="370"/>
      <c r="K19" s="370"/>
      <c r="L19" s="370"/>
      <c r="M19" s="22"/>
      <c r="N19" s="370">
        <f>入力用紙!F33</f>
        <v>0</v>
      </c>
      <c r="O19" s="370"/>
      <c r="P19" s="370"/>
      <c r="Q19" s="370"/>
      <c r="R19" s="370"/>
      <c r="S19" s="375"/>
      <c r="T19" s="376">
        <f>入力用紙!H33</f>
        <v>0</v>
      </c>
      <c r="U19" s="376"/>
      <c r="V19" s="376"/>
      <c r="W19" s="376">
        <f>入力用紙!J33</f>
        <v>0</v>
      </c>
      <c r="X19" s="376"/>
      <c r="Y19" s="376"/>
      <c r="Z19" s="376">
        <f>入力用紙!L33</f>
        <v>0</v>
      </c>
      <c r="AA19" s="376"/>
      <c r="AB19" s="376"/>
      <c r="AC19" s="376">
        <f>入力用紙!N33</f>
        <v>0</v>
      </c>
      <c r="AD19" s="376"/>
      <c r="AE19" s="376"/>
      <c r="AF19" s="377">
        <f>入力用紙!P33</f>
        <v>0</v>
      </c>
      <c r="AG19" s="377"/>
      <c r="AH19" s="377"/>
      <c r="AI19" s="377"/>
      <c r="AJ19" s="377"/>
      <c r="AK19" s="377"/>
      <c r="AL19" s="377"/>
      <c r="AM19" s="377"/>
      <c r="AN19" s="377"/>
      <c r="AO19" s="377"/>
      <c r="AP19" s="377"/>
    </row>
    <row r="20" spans="1:42" ht="31.5" customHeight="1">
      <c r="A20" s="15">
        <v>12</v>
      </c>
      <c r="B20" s="368">
        <f>入力用紙!D34</f>
        <v>0</v>
      </c>
      <c r="C20" s="368"/>
      <c r="D20" s="368"/>
      <c r="E20" s="368"/>
      <c r="F20" s="368"/>
      <c r="G20" s="369">
        <f>入力用紙!E34</f>
        <v>0</v>
      </c>
      <c r="H20" s="370"/>
      <c r="I20" s="370"/>
      <c r="J20" s="370"/>
      <c r="K20" s="370"/>
      <c r="L20" s="370"/>
      <c r="M20" s="22"/>
      <c r="N20" s="370">
        <f>入力用紙!F34</f>
        <v>0</v>
      </c>
      <c r="O20" s="370"/>
      <c r="P20" s="370"/>
      <c r="Q20" s="370"/>
      <c r="R20" s="370"/>
      <c r="S20" s="375"/>
      <c r="T20" s="376">
        <f>入力用紙!H34</f>
        <v>0</v>
      </c>
      <c r="U20" s="376"/>
      <c r="V20" s="376"/>
      <c r="W20" s="376">
        <f>入力用紙!J34</f>
        <v>0</v>
      </c>
      <c r="X20" s="376"/>
      <c r="Y20" s="376"/>
      <c r="Z20" s="376">
        <f>入力用紙!L34</f>
        <v>0</v>
      </c>
      <c r="AA20" s="376"/>
      <c r="AB20" s="376"/>
      <c r="AC20" s="376">
        <f>入力用紙!N34</f>
        <v>0</v>
      </c>
      <c r="AD20" s="376"/>
      <c r="AE20" s="376"/>
      <c r="AF20" s="377">
        <f>入力用紙!P34</f>
        <v>0</v>
      </c>
      <c r="AG20" s="377"/>
      <c r="AH20" s="377"/>
      <c r="AI20" s="377"/>
      <c r="AJ20" s="377"/>
      <c r="AK20" s="377"/>
      <c r="AL20" s="377"/>
      <c r="AM20" s="377"/>
      <c r="AN20" s="377"/>
      <c r="AO20" s="377"/>
      <c r="AP20" s="377"/>
    </row>
    <row r="21" spans="1:42" ht="31.5" customHeight="1">
      <c r="A21" s="15">
        <v>13</v>
      </c>
      <c r="B21" s="368">
        <f>入力用紙!D35</f>
        <v>0</v>
      </c>
      <c r="C21" s="368"/>
      <c r="D21" s="368"/>
      <c r="E21" s="368"/>
      <c r="F21" s="368"/>
      <c r="G21" s="369">
        <f>入力用紙!E35</f>
        <v>0</v>
      </c>
      <c r="H21" s="370"/>
      <c r="I21" s="370"/>
      <c r="J21" s="370"/>
      <c r="K21" s="370"/>
      <c r="L21" s="370"/>
      <c r="M21" s="22"/>
      <c r="N21" s="370">
        <f>入力用紙!F35</f>
        <v>0</v>
      </c>
      <c r="O21" s="370"/>
      <c r="P21" s="370"/>
      <c r="Q21" s="370"/>
      <c r="R21" s="370"/>
      <c r="S21" s="375"/>
      <c r="T21" s="376">
        <f>入力用紙!H35</f>
        <v>0</v>
      </c>
      <c r="U21" s="376"/>
      <c r="V21" s="376"/>
      <c r="W21" s="376">
        <f>入力用紙!J35</f>
        <v>0</v>
      </c>
      <c r="X21" s="376"/>
      <c r="Y21" s="376"/>
      <c r="Z21" s="376">
        <f>入力用紙!L35</f>
        <v>0</v>
      </c>
      <c r="AA21" s="376"/>
      <c r="AB21" s="376"/>
      <c r="AC21" s="376">
        <f>入力用紙!N35</f>
        <v>0</v>
      </c>
      <c r="AD21" s="376"/>
      <c r="AE21" s="376"/>
      <c r="AF21" s="377">
        <f>入力用紙!P35</f>
        <v>0</v>
      </c>
      <c r="AG21" s="377"/>
      <c r="AH21" s="377"/>
      <c r="AI21" s="377"/>
      <c r="AJ21" s="377"/>
      <c r="AK21" s="377"/>
      <c r="AL21" s="377"/>
      <c r="AM21" s="377"/>
      <c r="AN21" s="377"/>
      <c r="AO21" s="377"/>
      <c r="AP21" s="377"/>
    </row>
    <row r="22" spans="1:42" ht="31.5" customHeight="1">
      <c r="A22" s="15">
        <v>14</v>
      </c>
      <c r="B22" s="368">
        <f>入力用紙!D36</f>
        <v>0</v>
      </c>
      <c r="C22" s="368"/>
      <c r="D22" s="368"/>
      <c r="E22" s="368"/>
      <c r="F22" s="368"/>
      <c r="G22" s="369">
        <f>入力用紙!E36</f>
        <v>0</v>
      </c>
      <c r="H22" s="370"/>
      <c r="I22" s="370"/>
      <c r="J22" s="370"/>
      <c r="K22" s="370"/>
      <c r="L22" s="370"/>
      <c r="M22" s="22"/>
      <c r="N22" s="370">
        <f>入力用紙!F36</f>
        <v>0</v>
      </c>
      <c r="O22" s="370"/>
      <c r="P22" s="370"/>
      <c r="Q22" s="370"/>
      <c r="R22" s="370"/>
      <c r="S22" s="375"/>
      <c r="T22" s="376">
        <f>入力用紙!H36</f>
        <v>0</v>
      </c>
      <c r="U22" s="376"/>
      <c r="V22" s="376"/>
      <c r="W22" s="376">
        <f>入力用紙!J36</f>
        <v>0</v>
      </c>
      <c r="X22" s="376"/>
      <c r="Y22" s="376"/>
      <c r="Z22" s="376">
        <f>入力用紙!L36</f>
        <v>0</v>
      </c>
      <c r="AA22" s="376"/>
      <c r="AB22" s="376"/>
      <c r="AC22" s="376">
        <f>入力用紙!N36</f>
        <v>0</v>
      </c>
      <c r="AD22" s="376"/>
      <c r="AE22" s="376"/>
      <c r="AF22" s="377">
        <f>入力用紙!P36</f>
        <v>0</v>
      </c>
      <c r="AG22" s="377"/>
      <c r="AH22" s="377"/>
      <c r="AI22" s="377"/>
      <c r="AJ22" s="377"/>
      <c r="AK22" s="377"/>
      <c r="AL22" s="377"/>
      <c r="AM22" s="377"/>
      <c r="AN22" s="377"/>
      <c r="AO22" s="377"/>
      <c r="AP22" s="377"/>
    </row>
    <row r="23" spans="1:42" ht="31.5" customHeight="1">
      <c r="A23" s="15">
        <v>15</v>
      </c>
      <c r="B23" s="368">
        <f>入力用紙!D37</f>
        <v>0</v>
      </c>
      <c r="C23" s="368"/>
      <c r="D23" s="368"/>
      <c r="E23" s="368"/>
      <c r="F23" s="368"/>
      <c r="G23" s="369">
        <f>入力用紙!E37</f>
        <v>0</v>
      </c>
      <c r="H23" s="370"/>
      <c r="I23" s="370"/>
      <c r="J23" s="370"/>
      <c r="K23" s="370"/>
      <c r="L23" s="370"/>
      <c r="M23" s="22"/>
      <c r="N23" s="370">
        <f>入力用紙!F37</f>
        <v>0</v>
      </c>
      <c r="O23" s="370"/>
      <c r="P23" s="370"/>
      <c r="Q23" s="370"/>
      <c r="R23" s="370"/>
      <c r="S23" s="375"/>
      <c r="T23" s="376">
        <f>入力用紙!H37</f>
        <v>0</v>
      </c>
      <c r="U23" s="376"/>
      <c r="V23" s="376"/>
      <c r="W23" s="376">
        <f>入力用紙!J37</f>
        <v>0</v>
      </c>
      <c r="X23" s="376"/>
      <c r="Y23" s="376"/>
      <c r="Z23" s="376">
        <f>入力用紙!L37</f>
        <v>0</v>
      </c>
      <c r="AA23" s="376"/>
      <c r="AB23" s="376"/>
      <c r="AC23" s="376">
        <f>入力用紙!N37</f>
        <v>0</v>
      </c>
      <c r="AD23" s="376"/>
      <c r="AE23" s="376"/>
      <c r="AF23" s="377">
        <f>入力用紙!P37</f>
        <v>0</v>
      </c>
      <c r="AG23" s="377"/>
      <c r="AH23" s="377"/>
      <c r="AI23" s="377"/>
      <c r="AJ23" s="377"/>
      <c r="AK23" s="377"/>
      <c r="AL23" s="377"/>
      <c r="AM23" s="377"/>
      <c r="AN23" s="377"/>
      <c r="AO23" s="377"/>
      <c r="AP23" s="377"/>
    </row>
    <row r="24" spans="1:42" ht="31.5" customHeight="1">
      <c r="A24" s="15">
        <v>16</v>
      </c>
      <c r="B24" s="368">
        <f>入力用紙!D38</f>
        <v>0</v>
      </c>
      <c r="C24" s="368"/>
      <c r="D24" s="368"/>
      <c r="E24" s="368"/>
      <c r="F24" s="368"/>
      <c r="G24" s="369">
        <f>入力用紙!E38</f>
        <v>0</v>
      </c>
      <c r="H24" s="370"/>
      <c r="I24" s="370"/>
      <c r="J24" s="370"/>
      <c r="K24" s="370"/>
      <c r="L24" s="370"/>
      <c r="M24" s="22"/>
      <c r="N24" s="370">
        <f>入力用紙!F38</f>
        <v>0</v>
      </c>
      <c r="O24" s="370"/>
      <c r="P24" s="370"/>
      <c r="Q24" s="370"/>
      <c r="R24" s="370"/>
      <c r="S24" s="375"/>
      <c r="T24" s="376">
        <f>入力用紙!H38</f>
        <v>0</v>
      </c>
      <c r="U24" s="376"/>
      <c r="V24" s="376"/>
      <c r="W24" s="376">
        <f>入力用紙!J38</f>
        <v>0</v>
      </c>
      <c r="X24" s="376"/>
      <c r="Y24" s="376"/>
      <c r="Z24" s="376">
        <f>入力用紙!L38</f>
        <v>0</v>
      </c>
      <c r="AA24" s="376"/>
      <c r="AB24" s="376"/>
      <c r="AC24" s="376">
        <f>入力用紙!N38</f>
        <v>0</v>
      </c>
      <c r="AD24" s="376"/>
      <c r="AE24" s="376"/>
      <c r="AF24" s="377">
        <f>入力用紙!P38</f>
        <v>0</v>
      </c>
      <c r="AG24" s="377"/>
      <c r="AH24" s="377"/>
      <c r="AI24" s="377"/>
      <c r="AJ24" s="377"/>
      <c r="AK24" s="377"/>
      <c r="AL24" s="377"/>
      <c r="AM24" s="377"/>
      <c r="AN24" s="377"/>
      <c r="AO24" s="377"/>
      <c r="AP24" s="377"/>
    </row>
    <row r="25" spans="1:42" ht="31.5" customHeight="1">
      <c r="A25" s="15">
        <v>17</v>
      </c>
      <c r="B25" s="368">
        <f>入力用紙!D39</f>
        <v>0</v>
      </c>
      <c r="C25" s="368"/>
      <c r="D25" s="368"/>
      <c r="E25" s="368"/>
      <c r="F25" s="368"/>
      <c r="G25" s="369">
        <f>入力用紙!E39</f>
        <v>0</v>
      </c>
      <c r="H25" s="370"/>
      <c r="I25" s="370"/>
      <c r="J25" s="370"/>
      <c r="K25" s="370"/>
      <c r="L25" s="370"/>
      <c r="M25" s="22"/>
      <c r="N25" s="370">
        <f>入力用紙!F39</f>
        <v>0</v>
      </c>
      <c r="O25" s="370"/>
      <c r="P25" s="370"/>
      <c r="Q25" s="370"/>
      <c r="R25" s="370"/>
      <c r="S25" s="375"/>
      <c r="T25" s="376">
        <f>入力用紙!H39</f>
        <v>0</v>
      </c>
      <c r="U25" s="376"/>
      <c r="V25" s="376"/>
      <c r="W25" s="376">
        <f>入力用紙!J39</f>
        <v>0</v>
      </c>
      <c r="X25" s="376"/>
      <c r="Y25" s="376"/>
      <c r="Z25" s="376">
        <f>入力用紙!L39</f>
        <v>0</v>
      </c>
      <c r="AA25" s="376"/>
      <c r="AB25" s="376"/>
      <c r="AC25" s="376">
        <f>入力用紙!N39</f>
        <v>0</v>
      </c>
      <c r="AD25" s="376"/>
      <c r="AE25" s="376"/>
      <c r="AF25" s="377">
        <f>入力用紙!P39</f>
        <v>0</v>
      </c>
      <c r="AG25" s="377"/>
      <c r="AH25" s="377"/>
      <c r="AI25" s="377"/>
      <c r="AJ25" s="377"/>
      <c r="AK25" s="377"/>
      <c r="AL25" s="377"/>
      <c r="AM25" s="377"/>
      <c r="AN25" s="377"/>
      <c r="AO25" s="377"/>
      <c r="AP25" s="377"/>
    </row>
    <row r="26" spans="1:42" ht="31.5" customHeight="1">
      <c r="A26" s="15"/>
      <c r="B26" s="568" t="str">
        <f>入力用紙!D40</f>
        <v>マネージャー</v>
      </c>
      <c r="C26" s="568"/>
      <c r="D26" s="568"/>
      <c r="E26" s="568"/>
      <c r="F26" s="568"/>
      <c r="G26" s="369">
        <f>入力用紙!E40</f>
        <v>0</v>
      </c>
      <c r="H26" s="370"/>
      <c r="I26" s="370"/>
      <c r="J26" s="370"/>
      <c r="K26" s="370"/>
      <c r="L26" s="370"/>
      <c r="M26" s="22"/>
      <c r="N26" s="370">
        <f>入力用紙!F40</f>
        <v>0</v>
      </c>
      <c r="O26" s="370"/>
      <c r="P26" s="370"/>
      <c r="Q26" s="370"/>
      <c r="R26" s="370"/>
      <c r="S26" s="375"/>
      <c r="T26" s="17"/>
      <c r="U26" s="17"/>
      <c r="V26" s="17"/>
      <c r="W26" s="17"/>
      <c r="X26" s="17"/>
      <c r="Y26" s="17"/>
      <c r="Z26" s="17"/>
      <c r="AA26" s="17"/>
      <c r="AB26" s="17"/>
      <c r="AC26" s="17"/>
      <c r="AD26" s="17"/>
      <c r="AE26" s="17"/>
      <c r="AF26" s="17"/>
      <c r="AG26" s="17"/>
      <c r="AH26" s="17"/>
      <c r="AI26" s="17"/>
      <c r="AJ26" s="17"/>
      <c r="AK26" s="17"/>
      <c r="AL26" s="17"/>
      <c r="AM26" s="17"/>
    </row>
    <row r="27" spans="1:42" ht="12.75" customHeight="1"/>
    <row r="28" spans="1:42" ht="14">
      <c r="B28" s="18" t="s">
        <v>88</v>
      </c>
    </row>
    <row r="29" spans="1:42" ht="6.75" customHeight="1"/>
    <row r="30" spans="1:42" ht="13.5" customHeight="1">
      <c r="B30" s="371" t="str">
        <f>入力用紙!E2</f>
        <v>令和8年</v>
      </c>
      <c r="C30" s="371"/>
      <c r="D30" s="371"/>
      <c r="E30" s="371"/>
      <c r="F30" s="371"/>
      <c r="G30" s="516">
        <f ca="1">MONTH(TODAY())</f>
        <v>5</v>
      </c>
      <c r="H30" s="516"/>
      <c r="I30" s="517" t="s">
        <v>103</v>
      </c>
      <c r="J30" s="517"/>
      <c r="K30" s="516">
        <f ca="1">DAY(TODAY())</f>
        <v>18</v>
      </c>
      <c r="L30" s="516"/>
      <c r="M30" s="294" t="s">
        <v>104</v>
      </c>
      <c r="N30" s="294"/>
    </row>
    <row r="31" spans="1:42" ht="13.5" customHeight="1">
      <c r="B31" s="371"/>
      <c r="C31" s="371"/>
      <c r="D31" s="371"/>
      <c r="E31" s="371"/>
      <c r="F31" s="371"/>
      <c r="G31" s="516"/>
      <c r="H31" s="516"/>
      <c r="I31" s="517"/>
      <c r="J31" s="517"/>
      <c r="K31" s="516"/>
      <c r="L31" s="516"/>
      <c r="M31" s="294"/>
      <c r="N31" s="294"/>
    </row>
    <row r="32" spans="1:42" ht="7.5" customHeight="1">
      <c r="B32" s="19"/>
      <c r="C32" s="19"/>
      <c r="D32" s="19"/>
      <c r="E32" s="19"/>
      <c r="F32" s="19"/>
      <c r="G32" s="19"/>
      <c r="H32" s="19"/>
      <c r="I32" s="19"/>
      <c r="J32" s="19"/>
      <c r="K32" s="19"/>
      <c r="L32" s="19"/>
    </row>
    <row r="33" spans="1:45" ht="16.5" customHeight="1">
      <c r="K33" s="372" t="s">
        <v>82</v>
      </c>
      <c r="L33" s="372"/>
      <c r="M33" s="372"/>
      <c r="N33" s="372"/>
      <c r="O33" s="372"/>
      <c r="P33" s="372"/>
      <c r="R33" s="373" t="str">
        <f>IF(入力用紙!$E$5="","",入力用紙!$E$5&amp;"高等学校")</f>
        <v/>
      </c>
      <c r="S33" s="373"/>
      <c r="T33" s="373"/>
      <c r="U33" s="373"/>
      <c r="V33" s="373"/>
      <c r="W33" s="373"/>
      <c r="X33" s="373"/>
      <c r="Y33" s="373"/>
      <c r="Z33" s="373"/>
      <c r="AA33" s="373"/>
      <c r="AB33" s="373"/>
      <c r="AC33" s="373"/>
      <c r="AD33" s="373"/>
      <c r="AE33" s="373"/>
      <c r="AF33" s="373"/>
      <c r="AG33" s="373"/>
      <c r="AH33" s="373"/>
      <c r="AI33" s="373"/>
    </row>
    <row r="34" spans="1:45" ht="16.5" customHeight="1">
      <c r="K34" s="372"/>
      <c r="L34" s="372"/>
      <c r="M34" s="372"/>
      <c r="N34" s="372"/>
      <c r="O34" s="372"/>
      <c r="P34" s="372"/>
      <c r="R34" s="373"/>
      <c r="S34" s="373"/>
      <c r="T34" s="373"/>
      <c r="U34" s="373"/>
      <c r="V34" s="373"/>
      <c r="W34" s="373"/>
      <c r="X34" s="373"/>
      <c r="Y34" s="373"/>
      <c r="Z34" s="373"/>
      <c r="AA34" s="373"/>
      <c r="AB34" s="373"/>
      <c r="AC34" s="373"/>
      <c r="AD34" s="373"/>
      <c r="AE34" s="373"/>
      <c r="AF34" s="373"/>
      <c r="AG34" s="373"/>
      <c r="AH34" s="373"/>
      <c r="AI34" s="373"/>
    </row>
    <row r="35" spans="1:45" ht="9" customHeight="1">
      <c r="K35" s="23"/>
      <c r="L35" s="23"/>
      <c r="M35" s="23"/>
      <c r="N35" s="23"/>
      <c r="O35" s="23"/>
      <c r="P35" s="23"/>
      <c r="R35" s="24"/>
      <c r="S35" s="24"/>
      <c r="T35" s="24"/>
      <c r="U35" s="24"/>
      <c r="V35" s="24"/>
      <c r="W35" s="24"/>
      <c r="X35" s="24"/>
      <c r="Y35" s="24"/>
      <c r="Z35" s="24"/>
      <c r="AA35" s="24"/>
      <c r="AB35" s="24"/>
      <c r="AC35" s="24"/>
      <c r="AD35" s="24"/>
      <c r="AE35" s="24"/>
      <c r="AF35" s="24"/>
      <c r="AG35" s="24"/>
      <c r="AH35" s="24"/>
      <c r="AI35" s="24"/>
    </row>
    <row r="36" spans="1:45" ht="16.5" customHeight="1">
      <c r="K36" s="372" t="s">
        <v>20</v>
      </c>
      <c r="L36" s="372"/>
      <c r="M36" s="372"/>
      <c r="N36" s="372"/>
      <c r="O36" s="372"/>
      <c r="P36" s="372"/>
      <c r="R36" s="556" t="str">
        <f>IF(入力用紙!$E$7="","",入力用紙!$E$7)</f>
        <v/>
      </c>
      <c r="S36" s="556"/>
      <c r="T36" s="556"/>
      <c r="U36" s="556"/>
      <c r="V36" s="556"/>
      <c r="W36" s="556"/>
      <c r="X36" s="556"/>
      <c r="Y36" s="25"/>
      <c r="Z36" s="556" t="str">
        <f>IF(入力用紙!$F$7="","",入力用紙!$F$7)</f>
        <v/>
      </c>
      <c r="AA36" s="556"/>
      <c r="AB36" s="556"/>
      <c r="AC36" s="556"/>
      <c r="AD36" s="556"/>
      <c r="AE36" s="556"/>
      <c r="AF36" s="556"/>
      <c r="AG36" s="28"/>
      <c r="AH36" s="28"/>
      <c r="AI36" s="557" t="s">
        <v>89</v>
      </c>
    </row>
    <row r="37" spans="1:45" ht="16.5" customHeight="1">
      <c r="K37" s="372"/>
      <c r="L37" s="372"/>
      <c r="M37" s="372"/>
      <c r="N37" s="372"/>
      <c r="O37" s="372"/>
      <c r="P37" s="372"/>
      <c r="R37" s="556"/>
      <c r="S37" s="556"/>
      <c r="T37" s="556"/>
      <c r="U37" s="556"/>
      <c r="V37" s="556"/>
      <c r="W37" s="556"/>
      <c r="X37" s="556"/>
      <c r="Y37" s="25"/>
      <c r="Z37" s="556"/>
      <c r="AA37" s="556"/>
      <c r="AB37" s="556"/>
      <c r="AC37" s="556"/>
      <c r="AD37" s="556"/>
      <c r="AE37" s="556"/>
      <c r="AF37" s="556"/>
      <c r="AG37" s="28"/>
      <c r="AH37" s="28"/>
      <c r="AI37" s="294"/>
    </row>
    <row r="38" spans="1:45" ht="30" customHeight="1">
      <c r="A38" s="391" t="str">
        <f>入力用紙!F2&amp;"申込書（女子個人戦）"</f>
        <v>第76回北海道高等学校柔道大会申込書（女子個人戦）</v>
      </c>
      <c r="B38" s="391"/>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c r="AK38" s="391"/>
      <c r="AL38" s="391"/>
      <c r="AM38" s="391"/>
      <c r="AN38" s="391"/>
      <c r="AO38" s="391"/>
      <c r="AP38" s="391"/>
      <c r="AQ38" s="28"/>
      <c r="AR38" s="28"/>
      <c r="AS38" s="28"/>
    </row>
    <row r="39" spans="1:45" ht="9.9"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28"/>
      <c r="AR39" s="28"/>
      <c r="AS39" s="28"/>
    </row>
    <row r="40" spans="1:45" ht="30" customHeight="1">
      <c r="A40" s="561">
        <f>(入力用紙!$U$2)</f>
        <v>0</v>
      </c>
      <c r="B40" s="562"/>
      <c r="C40" s="562"/>
      <c r="D40" s="563"/>
      <c r="E40" s="564" t="s">
        <v>13</v>
      </c>
      <c r="F40" s="564"/>
      <c r="G40" s="564"/>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28"/>
      <c r="AR40" s="28"/>
      <c r="AS40" s="28"/>
    </row>
    <row r="41" spans="1:45" ht="6.75" customHeight="1"/>
    <row r="42" spans="1:45" ht="31.5" customHeight="1">
      <c r="A42" s="294" t="s">
        <v>82</v>
      </c>
      <c r="B42" s="294"/>
      <c r="C42" s="294"/>
      <c r="E42" s="392" t="str">
        <f>IF(入力用紙!$E$5="","",入力用紙!$E$5&amp;"高等学校")</f>
        <v/>
      </c>
      <c r="F42" s="393"/>
      <c r="G42" s="393"/>
      <c r="H42" s="393"/>
      <c r="I42" s="393"/>
      <c r="J42" s="393"/>
      <c r="K42" s="393"/>
      <c r="L42" s="393"/>
      <c r="M42" s="393"/>
      <c r="N42" s="393"/>
      <c r="O42" s="393"/>
      <c r="P42" s="393"/>
      <c r="Q42" s="393"/>
      <c r="R42" s="394"/>
      <c r="X42" s="294" t="s">
        <v>83</v>
      </c>
      <c r="Y42" s="294"/>
      <c r="Z42" s="294"/>
      <c r="AB42" s="558">
        <f>入力用紙!$AB$8</f>
        <v>0</v>
      </c>
      <c r="AC42" s="559"/>
      <c r="AD42" s="559"/>
      <c r="AE42" s="559"/>
      <c r="AF42" s="559"/>
      <c r="AG42" s="559"/>
      <c r="AH42" s="247"/>
      <c r="AI42" s="559">
        <f>入力用紙!$AC$8</f>
        <v>0</v>
      </c>
      <c r="AJ42" s="559"/>
      <c r="AK42" s="559"/>
      <c r="AL42" s="559"/>
      <c r="AM42" s="559"/>
      <c r="AN42" s="560"/>
    </row>
    <row r="43" spans="1:45" ht="18" customHeight="1"/>
    <row r="44" spans="1:45" ht="30" customHeight="1">
      <c r="A44" s="14" t="s">
        <v>90</v>
      </c>
      <c r="B44" s="380" t="s">
        <v>91</v>
      </c>
      <c r="C44" s="381"/>
      <c r="D44" s="381"/>
      <c r="E44" s="381"/>
      <c r="F44" s="382"/>
      <c r="G44" s="380" t="s">
        <v>84</v>
      </c>
      <c r="H44" s="381"/>
      <c r="I44" s="381"/>
      <c r="J44" s="381"/>
      <c r="K44" s="381"/>
      <c r="L44" s="381"/>
      <c r="M44" s="381"/>
      <c r="N44" s="381"/>
      <c r="O44" s="381"/>
      <c r="P44" s="381"/>
      <c r="Q44" s="381"/>
      <c r="R44" s="381"/>
      <c r="S44" s="382"/>
      <c r="T44" s="380" t="s">
        <v>34</v>
      </c>
      <c r="U44" s="381"/>
      <c r="V44" s="383"/>
      <c r="W44" s="381" t="s">
        <v>29</v>
      </c>
      <c r="X44" s="381"/>
      <c r="Y44" s="382"/>
      <c r="Z44" s="380" t="s">
        <v>30</v>
      </c>
      <c r="AA44" s="381"/>
      <c r="AB44" s="383"/>
      <c r="AC44" s="381" t="s">
        <v>31</v>
      </c>
      <c r="AD44" s="381"/>
      <c r="AE44" s="382"/>
      <c r="AF44" s="378" t="s">
        <v>106</v>
      </c>
      <c r="AG44" s="378"/>
      <c r="AH44" s="378"/>
      <c r="AI44" s="378"/>
      <c r="AJ44" s="378"/>
      <c r="AK44" s="378"/>
      <c r="AL44" s="378"/>
      <c r="AM44" s="378"/>
      <c r="AN44" s="378"/>
      <c r="AO44" s="378"/>
      <c r="AP44" s="379"/>
    </row>
    <row r="45" spans="1:45" ht="30" customHeight="1">
      <c r="A45" s="15">
        <v>1</v>
      </c>
      <c r="B45" s="368">
        <f>入力用紙!AA23</f>
        <v>0</v>
      </c>
      <c r="C45" s="368"/>
      <c r="D45" s="368"/>
      <c r="E45" s="368"/>
      <c r="F45" s="368"/>
      <c r="G45" s="369">
        <f>入力用紙!AB23</f>
        <v>0</v>
      </c>
      <c r="H45" s="370"/>
      <c r="I45" s="370"/>
      <c r="J45" s="370"/>
      <c r="K45" s="370"/>
      <c r="L45" s="370"/>
      <c r="M45" s="22"/>
      <c r="N45" s="370">
        <f>入力用紙!AC23</f>
        <v>0</v>
      </c>
      <c r="O45" s="370"/>
      <c r="P45" s="370"/>
      <c r="Q45" s="370"/>
      <c r="R45" s="370"/>
      <c r="S45" s="375"/>
      <c r="T45" s="376">
        <f>入力用紙!AE23</f>
        <v>0</v>
      </c>
      <c r="U45" s="376"/>
      <c r="V45" s="376"/>
      <c r="W45" s="376">
        <f>入力用紙!AG23</f>
        <v>0</v>
      </c>
      <c r="X45" s="376"/>
      <c r="Y45" s="376"/>
      <c r="Z45" s="376">
        <f>入力用紙!AI23</f>
        <v>0</v>
      </c>
      <c r="AA45" s="376"/>
      <c r="AB45" s="376"/>
      <c r="AC45" s="376">
        <f>入力用紙!AK23</f>
        <v>0</v>
      </c>
      <c r="AD45" s="376"/>
      <c r="AE45" s="376"/>
      <c r="AF45" s="377">
        <f>入力用紙!AM23</f>
        <v>0</v>
      </c>
      <c r="AG45" s="377"/>
      <c r="AH45" s="377"/>
      <c r="AI45" s="377"/>
      <c r="AJ45" s="377"/>
      <c r="AK45" s="377"/>
      <c r="AL45" s="377"/>
      <c r="AM45" s="377"/>
      <c r="AN45" s="377"/>
      <c r="AO45" s="377"/>
      <c r="AP45" s="377"/>
    </row>
    <row r="46" spans="1:45" ht="30" customHeight="1">
      <c r="A46" s="15">
        <v>2</v>
      </c>
      <c r="B46" s="368">
        <f>入力用紙!AA24</f>
        <v>0</v>
      </c>
      <c r="C46" s="368"/>
      <c r="D46" s="368"/>
      <c r="E46" s="368"/>
      <c r="F46" s="368"/>
      <c r="G46" s="369">
        <f>入力用紙!AB24</f>
        <v>0</v>
      </c>
      <c r="H46" s="370"/>
      <c r="I46" s="370"/>
      <c r="J46" s="370"/>
      <c r="K46" s="370"/>
      <c r="L46" s="370"/>
      <c r="M46" s="22"/>
      <c r="N46" s="370">
        <f>入力用紙!AC24</f>
        <v>0</v>
      </c>
      <c r="O46" s="370"/>
      <c r="P46" s="370"/>
      <c r="Q46" s="370"/>
      <c r="R46" s="370"/>
      <c r="S46" s="375"/>
      <c r="T46" s="376">
        <f>入力用紙!AE24</f>
        <v>0</v>
      </c>
      <c r="U46" s="376"/>
      <c r="V46" s="376"/>
      <c r="W46" s="376">
        <f>入力用紙!AG24</f>
        <v>0</v>
      </c>
      <c r="X46" s="376"/>
      <c r="Y46" s="376"/>
      <c r="Z46" s="376">
        <f>入力用紙!AI24</f>
        <v>0</v>
      </c>
      <c r="AA46" s="376"/>
      <c r="AB46" s="376"/>
      <c r="AC46" s="376">
        <f>入力用紙!AK24</f>
        <v>0</v>
      </c>
      <c r="AD46" s="376"/>
      <c r="AE46" s="376"/>
      <c r="AF46" s="377">
        <f>入力用紙!AM24</f>
        <v>0</v>
      </c>
      <c r="AG46" s="377"/>
      <c r="AH46" s="377"/>
      <c r="AI46" s="377"/>
      <c r="AJ46" s="377"/>
      <c r="AK46" s="377"/>
      <c r="AL46" s="377"/>
      <c r="AM46" s="377"/>
      <c r="AN46" s="377"/>
      <c r="AO46" s="377"/>
      <c r="AP46" s="377"/>
    </row>
    <row r="47" spans="1:45" ht="30" customHeight="1">
      <c r="A47" s="15">
        <v>3</v>
      </c>
      <c r="B47" s="368">
        <f>入力用紙!AA25</f>
        <v>0</v>
      </c>
      <c r="C47" s="368"/>
      <c r="D47" s="368"/>
      <c r="E47" s="368"/>
      <c r="F47" s="368"/>
      <c r="G47" s="369">
        <f>入力用紙!AB25</f>
        <v>0</v>
      </c>
      <c r="H47" s="370"/>
      <c r="I47" s="370"/>
      <c r="J47" s="370"/>
      <c r="K47" s="370"/>
      <c r="L47" s="370"/>
      <c r="M47" s="22"/>
      <c r="N47" s="370">
        <f>入力用紙!AC25</f>
        <v>0</v>
      </c>
      <c r="O47" s="370"/>
      <c r="P47" s="370"/>
      <c r="Q47" s="370"/>
      <c r="R47" s="370"/>
      <c r="S47" s="375"/>
      <c r="T47" s="376">
        <f>入力用紙!AE25</f>
        <v>0</v>
      </c>
      <c r="U47" s="376"/>
      <c r="V47" s="376"/>
      <c r="W47" s="376">
        <f>入力用紙!AG25</f>
        <v>0</v>
      </c>
      <c r="X47" s="376"/>
      <c r="Y47" s="376"/>
      <c r="Z47" s="376">
        <f>入力用紙!AI25</f>
        <v>0</v>
      </c>
      <c r="AA47" s="376"/>
      <c r="AB47" s="376"/>
      <c r="AC47" s="376">
        <f>入力用紙!AK25</f>
        <v>0</v>
      </c>
      <c r="AD47" s="376"/>
      <c r="AE47" s="376"/>
      <c r="AF47" s="377">
        <f>入力用紙!AM25</f>
        <v>0</v>
      </c>
      <c r="AG47" s="377"/>
      <c r="AH47" s="377"/>
      <c r="AI47" s="377"/>
      <c r="AJ47" s="377"/>
      <c r="AK47" s="377"/>
      <c r="AL47" s="377"/>
      <c r="AM47" s="377"/>
      <c r="AN47" s="377"/>
      <c r="AO47" s="377"/>
      <c r="AP47" s="377"/>
    </row>
    <row r="48" spans="1:45" ht="30" customHeight="1">
      <c r="A48" s="15">
        <v>4</v>
      </c>
      <c r="B48" s="368">
        <f>入力用紙!AA26</f>
        <v>0</v>
      </c>
      <c r="C48" s="368"/>
      <c r="D48" s="368"/>
      <c r="E48" s="368"/>
      <c r="F48" s="368"/>
      <c r="G48" s="369">
        <f>入力用紙!AB26</f>
        <v>0</v>
      </c>
      <c r="H48" s="370"/>
      <c r="I48" s="370"/>
      <c r="J48" s="370"/>
      <c r="K48" s="370"/>
      <c r="L48" s="370"/>
      <c r="M48" s="22"/>
      <c r="N48" s="370">
        <f>入力用紙!AC26</f>
        <v>0</v>
      </c>
      <c r="O48" s="370"/>
      <c r="P48" s="370"/>
      <c r="Q48" s="370"/>
      <c r="R48" s="370"/>
      <c r="S48" s="375"/>
      <c r="T48" s="376">
        <f>入力用紙!AE26</f>
        <v>0</v>
      </c>
      <c r="U48" s="376"/>
      <c r="V48" s="376"/>
      <c r="W48" s="376">
        <f>入力用紙!AG26</f>
        <v>0</v>
      </c>
      <c r="X48" s="376"/>
      <c r="Y48" s="376"/>
      <c r="Z48" s="376">
        <f>入力用紙!AI26</f>
        <v>0</v>
      </c>
      <c r="AA48" s="376"/>
      <c r="AB48" s="376"/>
      <c r="AC48" s="376">
        <f>入力用紙!AK26</f>
        <v>0</v>
      </c>
      <c r="AD48" s="376"/>
      <c r="AE48" s="376"/>
      <c r="AF48" s="377">
        <f>入力用紙!AM26</f>
        <v>0</v>
      </c>
      <c r="AG48" s="377"/>
      <c r="AH48" s="377"/>
      <c r="AI48" s="377"/>
      <c r="AJ48" s="377"/>
      <c r="AK48" s="377"/>
      <c r="AL48" s="377"/>
      <c r="AM48" s="377"/>
      <c r="AN48" s="377"/>
      <c r="AO48" s="377"/>
      <c r="AP48" s="377"/>
    </row>
    <row r="49" spans="1:42" ht="30" customHeight="1">
      <c r="A49" s="15">
        <v>5</v>
      </c>
      <c r="B49" s="368">
        <f>入力用紙!AA27</f>
        <v>0</v>
      </c>
      <c r="C49" s="368"/>
      <c r="D49" s="368"/>
      <c r="E49" s="368"/>
      <c r="F49" s="368"/>
      <c r="G49" s="369">
        <f>入力用紙!AB27</f>
        <v>0</v>
      </c>
      <c r="H49" s="370"/>
      <c r="I49" s="370"/>
      <c r="J49" s="370"/>
      <c r="K49" s="370"/>
      <c r="L49" s="370"/>
      <c r="M49" s="22"/>
      <c r="N49" s="370">
        <f>入力用紙!AC27</f>
        <v>0</v>
      </c>
      <c r="O49" s="370"/>
      <c r="P49" s="370"/>
      <c r="Q49" s="370"/>
      <c r="R49" s="370"/>
      <c r="S49" s="375"/>
      <c r="T49" s="376">
        <f>入力用紙!AE27</f>
        <v>0</v>
      </c>
      <c r="U49" s="376"/>
      <c r="V49" s="376"/>
      <c r="W49" s="376">
        <f>入力用紙!AG27</f>
        <v>0</v>
      </c>
      <c r="X49" s="376"/>
      <c r="Y49" s="376"/>
      <c r="Z49" s="376">
        <f>入力用紙!AI27</f>
        <v>0</v>
      </c>
      <c r="AA49" s="376"/>
      <c r="AB49" s="376"/>
      <c r="AC49" s="376">
        <f>入力用紙!AK27</f>
        <v>0</v>
      </c>
      <c r="AD49" s="376"/>
      <c r="AE49" s="376"/>
      <c r="AF49" s="377">
        <f>入力用紙!AM27</f>
        <v>0</v>
      </c>
      <c r="AG49" s="377"/>
      <c r="AH49" s="377"/>
      <c r="AI49" s="377"/>
      <c r="AJ49" s="377"/>
      <c r="AK49" s="377"/>
      <c r="AL49" s="377"/>
      <c r="AM49" s="377"/>
      <c r="AN49" s="377"/>
      <c r="AO49" s="377"/>
      <c r="AP49" s="377"/>
    </row>
    <row r="50" spans="1:42" ht="30" customHeight="1">
      <c r="A50" s="15">
        <v>6</v>
      </c>
      <c r="B50" s="368">
        <f>入力用紙!AA28</f>
        <v>0</v>
      </c>
      <c r="C50" s="368"/>
      <c r="D50" s="368"/>
      <c r="E50" s="368"/>
      <c r="F50" s="368"/>
      <c r="G50" s="369">
        <f>入力用紙!AB28</f>
        <v>0</v>
      </c>
      <c r="H50" s="370"/>
      <c r="I50" s="370"/>
      <c r="J50" s="370"/>
      <c r="K50" s="370"/>
      <c r="L50" s="370"/>
      <c r="M50" s="22"/>
      <c r="N50" s="370">
        <f>入力用紙!AC28</f>
        <v>0</v>
      </c>
      <c r="O50" s="370"/>
      <c r="P50" s="370"/>
      <c r="Q50" s="370"/>
      <c r="R50" s="370"/>
      <c r="S50" s="375"/>
      <c r="T50" s="376">
        <f>入力用紙!AE28</f>
        <v>0</v>
      </c>
      <c r="U50" s="376"/>
      <c r="V50" s="376"/>
      <c r="W50" s="376">
        <f>入力用紙!AG28</f>
        <v>0</v>
      </c>
      <c r="X50" s="376"/>
      <c r="Y50" s="376"/>
      <c r="Z50" s="376">
        <f>入力用紙!AI28</f>
        <v>0</v>
      </c>
      <c r="AA50" s="376"/>
      <c r="AB50" s="376"/>
      <c r="AC50" s="376">
        <f>入力用紙!AK28</f>
        <v>0</v>
      </c>
      <c r="AD50" s="376"/>
      <c r="AE50" s="376"/>
      <c r="AF50" s="377">
        <f>入力用紙!AM28</f>
        <v>0</v>
      </c>
      <c r="AG50" s="377"/>
      <c r="AH50" s="377"/>
      <c r="AI50" s="377"/>
      <c r="AJ50" s="377"/>
      <c r="AK50" s="377"/>
      <c r="AL50" s="377"/>
      <c r="AM50" s="377"/>
      <c r="AN50" s="377"/>
      <c r="AO50" s="377"/>
      <c r="AP50" s="377"/>
    </row>
    <row r="51" spans="1:42" ht="30" customHeight="1">
      <c r="A51" s="15">
        <v>7</v>
      </c>
      <c r="B51" s="368">
        <f>入力用紙!AA29</f>
        <v>0</v>
      </c>
      <c r="C51" s="368"/>
      <c r="D51" s="368"/>
      <c r="E51" s="368"/>
      <c r="F51" s="368"/>
      <c r="G51" s="369">
        <f>入力用紙!AB29</f>
        <v>0</v>
      </c>
      <c r="H51" s="370"/>
      <c r="I51" s="370"/>
      <c r="J51" s="370"/>
      <c r="K51" s="370"/>
      <c r="L51" s="370"/>
      <c r="M51" s="22"/>
      <c r="N51" s="370">
        <f>入力用紙!AC29</f>
        <v>0</v>
      </c>
      <c r="O51" s="370"/>
      <c r="P51" s="370"/>
      <c r="Q51" s="370"/>
      <c r="R51" s="370"/>
      <c r="S51" s="375"/>
      <c r="T51" s="376">
        <f>入力用紙!AE29</f>
        <v>0</v>
      </c>
      <c r="U51" s="376"/>
      <c r="V51" s="376"/>
      <c r="W51" s="376">
        <f>入力用紙!AG29</f>
        <v>0</v>
      </c>
      <c r="X51" s="376"/>
      <c r="Y51" s="376"/>
      <c r="Z51" s="376">
        <f>入力用紙!AI29</f>
        <v>0</v>
      </c>
      <c r="AA51" s="376"/>
      <c r="AB51" s="376"/>
      <c r="AC51" s="376">
        <f>入力用紙!AK29</f>
        <v>0</v>
      </c>
      <c r="AD51" s="376"/>
      <c r="AE51" s="376"/>
      <c r="AF51" s="377">
        <f>入力用紙!AM29</f>
        <v>0</v>
      </c>
      <c r="AG51" s="377"/>
      <c r="AH51" s="377"/>
      <c r="AI51" s="377"/>
      <c r="AJ51" s="377"/>
      <c r="AK51" s="377"/>
      <c r="AL51" s="377"/>
      <c r="AM51" s="377"/>
      <c r="AN51" s="377"/>
      <c r="AO51" s="377"/>
      <c r="AP51" s="377"/>
    </row>
    <row r="52" spans="1:42" ht="30" customHeight="1">
      <c r="A52" s="15">
        <v>8</v>
      </c>
      <c r="B52" s="368">
        <f>入力用紙!AA30</f>
        <v>0</v>
      </c>
      <c r="C52" s="368"/>
      <c r="D52" s="368"/>
      <c r="E52" s="368"/>
      <c r="F52" s="368"/>
      <c r="G52" s="369">
        <f>入力用紙!AB30</f>
        <v>0</v>
      </c>
      <c r="H52" s="370"/>
      <c r="I52" s="370"/>
      <c r="J52" s="370"/>
      <c r="K52" s="370"/>
      <c r="L52" s="370"/>
      <c r="M52" s="22"/>
      <c r="N52" s="370">
        <f>入力用紙!AC30</f>
        <v>0</v>
      </c>
      <c r="O52" s="370"/>
      <c r="P52" s="370"/>
      <c r="Q52" s="370"/>
      <c r="R52" s="370"/>
      <c r="S52" s="375"/>
      <c r="T52" s="376">
        <f>入力用紙!AE30</f>
        <v>0</v>
      </c>
      <c r="U52" s="376"/>
      <c r="V52" s="376"/>
      <c r="W52" s="376">
        <f>入力用紙!AG30</f>
        <v>0</v>
      </c>
      <c r="X52" s="376"/>
      <c r="Y52" s="376"/>
      <c r="Z52" s="376">
        <f>入力用紙!AI30</f>
        <v>0</v>
      </c>
      <c r="AA52" s="376"/>
      <c r="AB52" s="376"/>
      <c r="AC52" s="376">
        <f>入力用紙!AK30</f>
        <v>0</v>
      </c>
      <c r="AD52" s="376"/>
      <c r="AE52" s="376"/>
      <c r="AF52" s="377">
        <f>入力用紙!AM30</f>
        <v>0</v>
      </c>
      <c r="AG52" s="377"/>
      <c r="AH52" s="377"/>
      <c r="AI52" s="377"/>
      <c r="AJ52" s="377"/>
      <c r="AK52" s="377"/>
      <c r="AL52" s="377"/>
      <c r="AM52" s="377"/>
      <c r="AN52" s="377"/>
      <c r="AO52" s="377"/>
      <c r="AP52" s="377"/>
    </row>
    <row r="53" spans="1:42" ht="30" customHeight="1">
      <c r="A53" s="15">
        <v>9</v>
      </c>
      <c r="B53" s="368">
        <f>入力用紙!AA31</f>
        <v>0</v>
      </c>
      <c r="C53" s="368"/>
      <c r="D53" s="368"/>
      <c r="E53" s="368"/>
      <c r="F53" s="368"/>
      <c r="G53" s="369">
        <f>入力用紙!AB31</f>
        <v>0</v>
      </c>
      <c r="H53" s="370"/>
      <c r="I53" s="370"/>
      <c r="J53" s="370"/>
      <c r="K53" s="370"/>
      <c r="L53" s="370"/>
      <c r="M53" s="22"/>
      <c r="N53" s="370">
        <f>入力用紙!AC31</f>
        <v>0</v>
      </c>
      <c r="O53" s="370"/>
      <c r="P53" s="370"/>
      <c r="Q53" s="370"/>
      <c r="R53" s="370"/>
      <c r="S53" s="375"/>
      <c r="T53" s="376">
        <f>入力用紙!AE31</f>
        <v>0</v>
      </c>
      <c r="U53" s="376"/>
      <c r="V53" s="376"/>
      <c r="W53" s="376">
        <f>入力用紙!AG31</f>
        <v>0</v>
      </c>
      <c r="X53" s="376"/>
      <c r="Y53" s="376"/>
      <c r="Z53" s="376">
        <f>入力用紙!AI31</f>
        <v>0</v>
      </c>
      <c r="AA53" s="376"/>
      <c r="AB53" s="376"/>
      <c r="AC53" s="376">
        <f>入力用紙!AK31</f>
        <v>0</v>
      </c>
      <c r="AD53" s="376"/>
      <c r="AE53" s="376"/>
      <c r="AF53" s="377">
        <f>入力用紙!AM31</f>
        <v>0</v>
      </c>
      <c r="AG53" s="377"/>
      <c r="AH53" s="377"/>
      <c r="AI53" s="377"/>
      <c r="AJ53" s="377"/>
      <c r="AK53" s="377"/>
      <c r="AL53" s="377"/>
      <c r="AM53" s="377"/>
      <c r="AN53" s="377"/>
      <c r="AO53" s="377"/>
      <c r="AP53" s="377"/>
    </row>
    <row r="54" spans="1:42" ht="30" customHeight="1">
      <c r="A54" s="15">
        <v>10</v>
      </c>
      <c r="B54" s="368">
        <f>入力用紙!AA32</f>
        <v>0</v>
      </c>
      <c r="C54" s="368"/>
      <c r="D54" s="368"/>
      <c r="E54" s="368"/>
      <c r="F54" s="368"/>
      <c r="G54" s="369">
        <f>入力用紙!AB32</f>
        <v>0</v>
      </c>
      <c r="H54" s="370"/>
      <c r="I54" s="370"/>
      <c r="J54" s="370"/>
      <c r="K54" s="370"/>
      <c r="L54" s="370"/>
      <c r="M54" s="22"/>
      <c r="N54" s="370">
        <f>入力用紙!AC32</f>
        <v>0</v>
      </c>
      <c r="O54" s="370"/>
      <c r="P54" s="370"/>
      <c r="Q54" s="370"/>
      <c r="R54" s="370"/>
      <c r="S54" s="375"/>
      <c r="T54" s="376">
        <f>入力用紙!AE32</f>
        <v>0</v>
      </c>
      <c r="U54" s="376"/>
      <c r="V54" s="376"/>
      <c r="W54" s="376">
        <f>入力用紙!AG32</f>
        <v>0</v>
      </c>
      <c r="X54" s="376"/>
      <c r="Y54" s="376"/>
      <c r="Z54" s="376">
        <f>入力用紙!AI32</f>
        <v>0</v>
      </c>
      <c r="AA54" s="376"/>
      <c r="AB54" s="376"/>
      <c r="AC54" s="376">
        <f>入力用紙!AK32</f>
        <v>0</v>
      </c>
      <c r="AD54" s="376"/>
      <c r="AE54" s="376"/>
      <c r="AF54" s="377">
        <f>入力用紙!AM32</f>
        <v>0</v>
      </c>
      <c r="AG54" s="377"/>
      <c r="AH54" s="377"/>
      <c r="AI54" s="377"/>
      <c r="AJ54" s="377"/>
      <c r="AK54" s="377"/>
      <c r="AL54" s="377"/>
      <c r="AM54" s="377"/>
      <c r="AN54" s="377"/>
      <c r="AO54" s="377"/>
      <c r="AP54" s="377"/>
    </row>
    <row r="55" spans="1:42" ht="30" customHeight="1">
      <c r="A55" s="15">
        <v>11</v>
      </c>
      <c r="B55" s="368">
        <f>入力用紙!AA33</f>
        <v>0</v>
      </c>
      <c r="C55" s="368"/>
      <c r="D55" s="368"/>
      <c r="E55" s="368"/>
      <c r="F55" s="368"/>
      <c r="G55" s="369">
        <f>入力用紙!AB33</f>
        <v>0</v>
      </c>
      <c r="H55" s="370"/>
      <c r="I55" s="370"/>
      <c r="J55" s="370"/>
      <c r="K55" s="370"/>
      <c r="L55" s="370"/>
      <c r="M55" s="22"/>
      <c r="N55" s="370">
        <f>入力用紙!AC33</f>
        <v>0</v>
      </c>
      <c r="O55" s="370"/>
      <c r="P55" s="370"/>
      <c r="Q55" s="370"/>
      <c r="R55" s="370"/>
      <c r="S55" s="375"/>
      <c r="T55" s="376">
        <f>入力用紙!AE33</f>
        <v>0</v>
      </c>
      <c r="U55" s="376"/>
      <c r="V55" s="376"/>
      <c r="W55" s="376">
        <f>入力用紙!AG33</f>
        <v>0</v>
      </c>
      <c r="X55" s="376"/>
      <c r="Y55" s="376"/>
      <c r="Z55" s="376">
        <f>入力用紙!AI33</f>
        <v>0</v>
      </c>
      <c r="AA55" s="376"/>
      <c r="AB55" s="376"/>
      <c r="AC55" s="376">
        <f>入力用紙!AK33</f>
        <v>0</v>
      </c>
      <c r="AD55" s="376"/>
      <c r="AE55" s="376"/>
      <c r="AF55" s="377">
        <f>入力用紙!AM33</f>
        <v>0</v>
      </c>
      <c r="AG55" s="377"/>
      <c r="AH55" s="377"/>
      <c r="AI55" s="377"/>
      <c r="AJ55" s="377"/>
      <c r="AK55" s="377"/>
      <c r="AL55" s="377"/>
      <c r="AM55" s="377"/>
      <c r="AN55" s="377"/>
      <c r="AO55" s="377"/>
      <c r="AP55" s="377"/>
    </row>
    <row r="56" spans="1:42" ht="30" customHeight="1">
      <c r="A56" s="15">
        <v>12</v>
      </c>
      <c r="B56" s="368">
        <f>入力用紙!AA34</f>
        <v>0</v>
      </c>
      <c r="C56" s="368"/>
      <c r="D56" s="368"/>
      <c r="E56" s="368"/>
      <c r="F56" s="368"/>
      <c r="G56" s="369">
        <f>入力用紙!AB34</f>
        <v>0</v>
      </c>
      <c r="H56" s="370"/>
      <c r="I56" s="370"/>
      <c r="J56" s="370"/>
      <c r="K56" s="370"/>
      <c r="L56" s="370"/>
      <c r="M56" s="22"/>
      <c r="N56" s="370">
        <f>入力用紙!AC34</f>
        <v>0</v>
      </c>
      <c r="O56" s="370"/>
      <c r="P56" s="370"/>
      <c r="Q56" s="370"/>
      <c r="R56" s="370"/>
      <c r="S56" s="375"/>
      <c r="T56" s="376">
        <f>入力用紙!AE34</f>
        <v>0</v>
      </c>
      <c r="U56" s="376"/>
      <c r="V56" s="376"/>
      <c r="W56" s="376">
        <f>入力用紙!AG34</f>
        <v>0</v>
      </c>
      <c r="X56" s="376"/>
      <c r="Y56" s="376"/>
      <c r="Z56" s="376">
        <f>入力用紙!AI34</f>
        <v>0</v>
      </c>
      <c r="AA56" s="376"/>
      <c r="AB56" s="376"/>
      <c r="AC56" s="376">
        <f>入力用紙!AK34</f>
        <v>0</v>
      </c>
      <c r="AD56" s="376"/>
      <c r="AE56" s="376"/>
      <c r="AF56" s="377">
        <f>入力用紙!AM34</f>
        <v>0</v>
      </c>
      <c r="AG56" s="377"/>
      <c r="AH56" s="377"/>
      <c r="AI56" s="377"/>
      <c r="AJ56" s="377"/>
      <c r="AK56" s="377"/>
      <c r="AL56" s="377"/>
      <c r="AM56" s="377"/>
      <c r="AN56" s="377"/>
      <c r="AO56" s="377"/>
      <c r="AP56" s="377"/>
    </row>
    <row r="57" spans="1:42" ht="30" customHeight="1">
      <c r="A57" s="15">
        <v>13</v>
      </c>
      <c r="B57" s="368">
        <f>入力用紙!AA35</f>
        <v>0</v>
      </c>
      <c r="C57" s="368"/>
      <c r="D57" s="368"/>
      <c r="E57" s="368"/>
      <c r="F57" s="368"/>
      <c r="G57" s="369">
        <f>入力用紙!AB35</f>
        <v>0</v>
      </c>
      <c r="H57" s="370"/>
      <c r="I57" s="370"/>
      <c r="J57" s="370"/>
      <c r="K57" s="370"/>
      <c r="L57" s="370"/>
      <c r="M57" s="22"/>
      <c r="N57" s="370">
        <f>入力用紙!AC35</f>
        <v>0</v>
      </c>
      <c r="O57" s="370"/>
      <c r="P57" s="370"/>
      <c r="Q57" s="370"/>
      <c r="R57" s="370"/>
      <c r="S57" s="375"/>
      <c r="T57" s="376">
        <f>入力用紙!AE35</f>
        <v>0</v>
      </c>
      <c r="U57" s="376"/>
      <c r="V57" s="376"/>
      <c r="W57" s="376">
        <f>入力用紙!AG35</f>
        <v>0</v>
      </c>
      <c r="X57" s="376"/>
      <c r="Y57" s="376"/>
      <c r="Z57" s="376">
        <f>入力用紙!AI35</f>
        <v>0</v>
      </c>
      <c r="AA57" s="376"/>
      <c r="AB57" s="376"/>
      <c r="AC57" s="376">
        <f>入力用紙!AK35</f>
        <v>0</v>
      </c>
      <c r="AD57" s="376"/>
      <c r="AE57" s="376"/>
      <c r="AF57" s="377">
        <f>入力用紙!AM35</f>
        <v>0</v>
      </c>
      <c r="AG57" s="377"/>
      <c r="AH57" s="377"/>
      <c r="AI57" s="377"/>
      <c r="AJ57" s="377"/>
      <c r="AK57" s="377"/>
      <c r="AL57" s="377"/>
      <c r="AM57" s="377"/>
      <c r="AN57" s="377"/>
      <c r="AO57" s="377"/>
      <c r="AP57" s="377"/>
    </row>
    <row r="58" spans="1:42" ht="30" customHeight="1">
      <c r="A58" s="15">
        <v>14</v>
      </c>
      <c r="B58" s="368">
        <f>入力用紙!AA36</f>
        <v>0</v>
      </c>
      <c r="C58" s="368"/>
      <c r="D58" s="368"/>
      <c r="E58" s="368"/>
      <c r="F58" s="368"/>
      <c r="G58" s="369">
        <f>入力用紙!AB36</f>
        <v>0</v>
      </c>
      <c r="H58" s="370"/>
      <c r="I58" s="370"/>
      <c r="J58" s="370"/>
      <c r="K58" s="370"/>
      <c r="L58" s="370"/>
      <c r="M58" s="22"/>
      <c r="N58" s="370">
        <f>入力用紙!AC36</f>
        <v>0</v>
      </c>
      <c r="O58" s="370"/>
      <c r="P58" s="370"/>
      <c r="Q58" s="370"/>
      <c r="R58" s="370"/>
      <c r="S58" s="375"/>
      <c r="T58" s="376">
        <f>入力用紙!AE36</f>
        <v>0</v>
      </c>
      <c r="U58" s="376"/>
      <c r="V58" s="376"/>
      <c r="W58" s="376">
        <f>入力用紙!AG36</f>
        <v>0</v>
      </c>
      <c r="X58" s="376"/>
      <c r="Y58" s="376"/>
      <c r="Z58" s="376">
        <f>入力用紙!AI36</f>
        <v>0</v>
      </c>
      <c r="AA58" s="376"/>
      <c r="AB58" s="376"/>
      <c r="AC58" s="376">
        <f>入力用紙!AK36</f>
        <v>0</v>
      </c>
      <c r="AD58" s="376"/>
      <c r="AE58" s="376"/>
      <c r="AF58" s="377">
        <f>入力用紙!AM36</f>
        <v>0</v>
      </c>
      <c r="AG58" s="377"/>
      <c r="AH58" s="377"/>
      <c r="AI58" s="377"/>
      <c r="AJ58" s="377"/>
      <c r="AK58" s="377"/>
      <c r="AL58" s="377"/>
      <c r="AM58" s="377"/>
      <c r="AN58" s="377"/>
      <c r="AO58" s="377"/>
      <c r="AP58" s="377"/>
    </row>
    <row r="59" spans="1:42" ht="30" customHeight="1">
      <c r="A59" s="15">
        <v>15</v>
      </c>
      <c r="B59" s="368">
        <f>入力用紙!AA37</f>
        <v>0</v>
      </c>
      <c r="C59" s="368"/>
      <c r="D59" s="368"/>
      <c r="E59" s="368"/>
      <c r="F59" s="368"/>
      <c r="G59" s="369">
        <f>入力用紙!AB37</f>
        <v>0</v>
      </c>
      <c r="H59" s="370"/>
      <c r="I59" s="370"/>
      <c r="J59" s="370"/>
      <c r="K59" s="370"/>
      <c r="L59" s="370"/>
      <c r="M59" s="22"/>
      <c r="N59" s="370">
        <f>入力用紙!AC37</f>
        <v>0</v>
      </c>
      <c r="O59" s="370"/>
      <c r="P59" s="370"/>
      <c r="Q59" s="370"/>
      <c r="R59" s="370"/>
      <c r="S59" s="375"/>
      <c r="T59" s="376">
        <f>入力用紙!AE37</f>
        <v>0</v>
      </c>
      <c r="U59" s="376"/>
      <c r="V59" s="376"/>
      <c r="W59" s="376">
        <f>入力用紙!AG37</f>
        <v>0</v>
      </c>
      <c r="X59" s="376"/>
      <c r="Y59" s="376"/>
      <c r="Z59" s="376">
        <f>入力用紙!AI37</f>
        <v>0</v>
      </c>
      <c r="AA59" s="376"/>
      <c r="AB59" s="376"/>
      <c r="AC59" s="376">
        <f>入力用紙!AK37</f>
        <v>0</v>
      </c>
      <c r="AD59" s="376"/>
      <c r="AE59" s="376"/>
      <c r="AF59" s="377">
        <f>入力用紙!AM37</f>
        <v>0</v>
      </c>
      <c r="AG59" s="377"/>
      <c r="AH59" s="377"/>
      <c r="AI59" s="377"/>
      <c r="AJ59" s="377"/>
      <c r="AK59" s="377"/>
      <c r="AL59" s="377"/>
      <c r="AM59" s="377"/>
      <c r="AN59" s="377"/>
      <c r="AO59" s="377"/>
      <c r="AP59" s="377"/>
    </row>
    <row r="60" spans="1:42" ht="30" customHeight="1">
      <c r="A60" s="15">
        <v>16</v>
      </c>
      <c r="B60" s="368">
        <f>入力用紙!AA38</f>
        <v>0</v>
      </c>
      <c r="C60" s="368"/>
      <c r="D60" s="368"/>
      <c r="E60" s="368"/>
      <c r="F60" s="368"/>
      <c r="G60" s="369">
        <f>入力用紙!AB38</f>
        <v>0</v>
      </c>
      <c r="H60" s="370"/>
      <c r="I60" s="370"/>
      <c r="J60" s="370"/>
      <c r="K60" s="370"/>
      <c r="L60" s="370"/>
      <c r="M60" s="22"/>
      <c r="N60" s="370">
        <f>入力用紙!AC38</f>
        <v>0</v>
      </c>
      <c r="O60" s="370"/>
      <c r="P60" s="370"/>
      <c r="Q60" s="370"/>
      <c r="R60" s="370"/>
      <c r="S60" s="375"/>
      <c r="T60" s="376">
        <f>入力用紙!AE38</f>
        <v>0</v>
      </c>
      <c r="U60" s="376"/>
      <c r="V60" s="376"/>
      <c r="W60" s="376">
        <f>入力用紙!AG38</f>
        <v>0</v>
      </c>
      <c r="X60" s="376"/>
      <c r="Y60" s="376"/>
      <c r="Z60" s="376">
        <f>入力用紙!AI38</f>
        <v>0</v>
      </c>
      <c r="AA60" s="376"/>
      <c r="AB60" s="376"/>
      <c r="AC60" s="376">
        <f>入力用紙!AK38</f>
        <v>0</v>
      </c>
      <c r="AD60" s="376"/>
      <c r="AE60" s="376"/>
      <c r="AF60" s="377">
        <f>入力用紙!AM38</f>
        <v>0</v>
      </c>
      <c r="AG60" s="377"/>
      <c r="AH60" s="377"/>
      <c r="AI60" s="377"/>
      <c r="AJ60" s="377"/>
      <c r="AK60" s="377"/>
      <c r="AL60" s="377"/>
      <c r="AM60" s="377"/>
      <c r="AN60" s="377"/>
      <c r="AO60" s="377"/>
      <c r="AP60" s="377"/>
    </row>
    <row r="61" spans="1:42" ht="30" customHeight="1">
      <c r="A61" s="15">
        <v>17</v>
      </c>
      <c r="B61" s="368">
        <f>入力用紙!AA39</f>
        <v>0</v>
      </c>
      <c r="C61" s="368"/>
      <c r="D61" s="368"/>
      <c r="E61" s="368"/>
      <c r="F61" s="368"/>
      <c r="G61" s="369">
        <f>入力用紙!AB39</f>
        <v>0</v>
      </c>
      <c r="H61" s="370"/>
      <c r="I61" s="370"/>
      <c r="J61" s="370"/>
      <c r="K61" s="370"/>
      <c r="L61" s="370"/>
      <c r="M61" s="22"/>
      <c r="N61" s="370">
        <f>入力用紙!AC39</f>
        <v>0</v>
      </c>
      <c r="O61" s="370"/>
      <c r="P61" s="370"/>
      <c r="Q61" s="370"/>
      <c r="R61" s="370"/>
      <c r="S61" s="375"/>
      <c r="T61" s="376">
        <f>入力用紙!AE39</f>
        <v>0</v>
      </c>
      <c r="U61" s="376"/>
      <c r="V61" s="376"/>
      <c r="W61" s="376">
        <f>入力用紙!AG39</f>
        <v>0</v>
      </c>
      <c r="X61" s="376"/>
      <c r="Y61" s="376"/>
      <c r="Z61" s="376">
        <f>入力用紙!AI39</f>
        <v>0</v>
      </c>
      <c r="AA61" s="376"/>
      <c r="AB61" s="376"/>
      <c r="AC61" s="376">
        <f>入力用紙!AK39</f>
        <v>0</v>
      </c>
      <c r="AD61" s="376"/>
      <c r="AE61" s="376"/>
      <c r="AF61" s="377">
        <f>入力用紙!AM39</f>
        <v>0</v>
      </c>
      <c r="AG61" s="377"/>
      <c r="AH61" s="377"/>
      <c r="AI61" s="377"/>
      <c r="AJ61" s="377"/>
      <c r="AK61" s="377"/>
      <c r="AL61" s="377"/>
      <c r="AM61" s="377"/>
      <c r="AN61" s="377"/>
      <c r="AO61" s="377"/>
      <c r="AP61" s="377"/>
    </row>
    <row r="62" spans="1:42" ht="29.25" customHeight="1">
      <c r="A62" s="15"/>
      <c r="B62" s="568" t="str">
        <f>入力用紙!AA40</f>
        <v>マネージャー</v>
      </c>
      <c r="C62" s="568"/>
      <c r="D62" s="568"/>
      <c r="E62" s="568"/>
      <c r="F62" s="568"/>
      <c r="G62" s="369">
        <f>入力用紙!AB40</f>
        <v>0</v>
      </c>
      <c r="H62" s="370"/>
      <c r="I62" s="370"/>
      <c r="J62" s="370"/>
      <c r="K62" s="370"/>
      <c r="L62" s="370"/>
      <c r="M62" s="22"/>
      <c r="N62" s="370">
        <f>入力用紙!AC40</f>
        <v>0</v>
      </c>
      <c r="O62" s="370"/>
      <c r="P62" s="370"/>
      <c r="Q62" s="370"/>
      <c r="R62" s="370"/>
      <c r="S62" s="375"/>
      <c r="T62" s="21"/>
      <c r="U62" s="21"/>
      <c r="V62" s="21"/>
      <c r="W62" s="21"/>
      <c r="X62" s="21"/>
      <c r="Y62" s="21"/>
      <c r="Z62" s="21"/>
      <c r="AA62" s="21"/>
      <c r="AB62" s="21"/>
      <c r="AC62" s="21"/>
      <c r="AD62" s="21"/>
      <c r="AE62" s="21"/>
      <c r="AF62" s="26"/>
      <c r="AG62" s="26"/>
      <c r="AH62" s="26"/>
      <c r="AI62" s="26"/>
      <c r="AJ62" s="26"/>
      <c r="AK62" s="26"/>
      <c r="AL62" s="26"/>
      <c r="AM62" s="26"/>
      <c r="AN62" s="30"/>
      <c r="AO62" s="30"/>
      <c r="AP62" s="30"/>
    </row>
    <row r="63" spans="1:42" ht="5.25" customHeight="1">
      <c r="A63" s="20"/>
      <c r="B63" s="20"/>
      <c r="C63" s="20"/>
      <c r="D63" s="20"/>
      <c r="E63" s="20"/>
      <c r="F63" s="20"/>
      <c r="G63" s="232"/>
      <c r="H63" s="232"/>
      <c r="I63" s="232"/>
      <c r="J63" s="232"/>
      <c r="K63" s="232"/>
      <c r="L63" s="232"/>
      <c r="M63" s="25"/>
      <c r="N63" s="232"/>
      <c r="O63" s="232"/>
      <c r="P63" s="232"/>
      <c r="Q63" s="232"/>
      <c r="R63" s="232"/>
      <c r="S63" s="232"/>
      <c r="T63" s="232"/>
      <c r="U63" s="232"/>
      <c r="V63" s="232"/>
      <c r="W63" s="232"/>
      <c r="X63" s="232"/>
      <c r="Y63" s="232"/>
      <c r="Z63" s="232"/>
      <c r="AA63" s="232"/>
      <c r="AB63" s="232"/>
      <c r="AC63" s="232"/>
      <c r="AD63" s="232"/>
      <c r="AE63" s="232"/>
      <c r="AF63" s="30"/>
      <c r="AG63" s="30"/>
      <c r="AH63" s="30"/>
      <c r="AI63" s="30"/>
      <c r="AJ63" s="30"/>
      <c r="AK63" s="30"/>
      <c r="AL63" s="30"/>
      <c r="AM63" s="30"/>
      <c r="AN63" s="30"/>
      <c r="AO63" s="30"/>
      <c r="AP63" s="30"/>
    </row>
    <row r="64" spans="1:42" ht="16.5" customHeight="1">
      <c r="B64" s="18" t="s">
        <v>88</v>
      </c>
    </row>
    <row r="65" spans="2:35" ht="6" customHeight="1"/>
    <row r="66" spans="2:35" ht="10.5" customHeight="1">
      <c r="B66" s="371" t="str">
        <f>入力用紙!E2</f>
        <v>令和8年</v>
      </c>
      <c r="C66" s="371"/>
      <c r="D66" s="371"/>
      <c r="E66" s="371"/>
      <c r="F66" s="371"/>
      <c r="G66" s="516">
        <f ca="1">MONTH(TODAY())</f>
        <v>5</v>
      </c>
      <c r="H66" s="516"/>
      <c r="I66" s="517" t="s">
        <v>103</v>
      </c>
      <c r="J66" s="517"/>
      <c r="K66" s="516">
        <f ca="1">DAY(TODAY())</f>
        <v>18</v>
      </c>
      <c r="L66" s="516"/>
      <c r="M66" s="294" t="s">
        <v>104</v>
      </c>
      <c r="N66" s="294"/>
    </row>
    <row r="67" spans="2:35" ht="10.5" customHeight="1">
      <c r="B67" s="371"/>
      <c r="C67" s="371"/>
      <c r="D67" s="371"/>
      <c r="E67" s="371"/>
      <c r="F67" s="371"/>
      <c r="G67" s="516"/>
      <c r="H67" s="516"/>
      <c r="I67" s="517"/>
      <c r="J67" s="517"/>
      <c r="K67" s="516"/>
      <c r="L67" s="516"/>
      <c r="M67" s="294"/>
      <c r="N67" s="294"/>
    </row>
    <row r="68" spans="2:35" ht="12" customHeight="1">
      <c r="K68" s="372" t="s">
        <v>82</v>
      </c>
      <c r="L68" s="372"/>
      <c r="M68" s="372"/>
      <c r="N68" s="372"/>
      <c r="O68" s="372"/>
      <c r="P68" s="372"/>
      <c r="R68" s="373" t="str">
        <f>IF(入力用紙!$E$5="","",入力用紙!$E$5&amp;"高等学校")</f>
        <v/>
      </c>
      <c r="S68" s="373"/>
      <c r="T68" s="373"/>
      <c r="U68" s="373"/>
      <c r="V68" s="373"/>
      <c r="W68" s="373"/>
      <c r="X68" s="373"/>
      <c r="Y68" s="373"/>
      <c r="Z68" s="373"/>
      <c r="AA68" s="373"/>
      <c r="AB68" s="373"/>
      <c r="AC68" s="373"/>
      <c r="AD68" s="373"/>
      <c r="AE68" s="373"/>
      <c r="AF68" s="373"/>
      <c r="AG68" s="373"/>
      <c r="AH68" s="373"/>
      <c r="AI68" s="373"/>
    </row>
    <row r="69" spans="2:35" ht="15.75" customHeight="1">
      <c r="K69" s="372"/>
      <c r="L69" s="372"/>
      <c r="M69" s="372"/>
      <c r="N69" s="372"/>
      <c r="O69" s="372"/>
      <c r="P69" s="372"/>
      <c r="R69" s="373"/>
      <c r="S69" s="373"/>
      <c r="T69" s="373"/>
      <c r="U69" s="373"/>
      <c r="V69" s="373"/>
      <c r="W69" s="373"/>
      <c r="X69" s="373"/>
      <c r="Y69" s="373"/>
      <c r="Z69" s="373"/>
      <c r="AA69" s="373"/>
      <c r="AB69" s="373"/>
      <c r="AC69" s="373"/>
      <c r="AD69" s="373"/>
      <c r="AE69" s="373"/>
      <c r="AF69" s="373"/>
      <c r="AG69" s="373"/>
      <c r="AH69" s="373"/>
      <c r="AI69" s="373"/>
    </row>
    <row r="70" spans="2:35" ht="7.5" customHeight="1">
      <c r="K70" s="23"/>
      <c r="L70" s="23"/>
      <c r="M70" s="23"/>
      <c r="N70" s="23"/>
      <c r="O70" s="23"/>
      <c r="P70" s="23"/>
      <c r="R70" s="24"/>
      <c r="S70" s="24"/>
      <c r="T70" s="24"/>
      <c r="U70" s="24"/>
      <c r="V70" s="24"/>
      <c r="W70" s="24"/>
      <c r="X70" s="24"/>
      <c r="Y70" s="24"/>
      <c r="Z70" s="24"/>
      <c r="AA70" s="24"/>
      <c r="AB70" s="24"/>
      <c r="AC70" s="24"/>
      <c r="AD70" s="24"/>
      <c r="AE70" s="24"/>
      <c r="AF70" s="24"/>
      <c r="AG70" s="24"/>
      <c r="AH70" s="24"/>
      <c r="AI70" s="24"/>
    </row>
    <row r="71" spans="2:35" ht="11.25" customHeight="1">
      <c r="K71" s="372" t="s">
        <v>20</v>
      </c>
      <c r="L71" s="372"/>
      <c r="M71" s="372"/>
      <c r="N71" s="372"/>
      <c r="O71" s="372"/>
      <c r="P71" s="372"/>
      <c r="R71" s="556" t="str">
        <f>IF(入力用紙!$E$7="","",入力用紙!$E$7)</f>
        <v/>
      </c>
      <c r="S71" s="556"/>
      <c r="T71" s="556"/>
      <c r="U71" s="556"/>
      <c r="V71" s="556"/>
      <c r="W71" s="556"/>
      <c r="X71" s="556"/>
      <c r="Y71" s="25"/>
      <c r="Z71" s="556" t="str">
        <f>IF(入力用紙!$F$7="","",入力用紙!$F$7)</f>
        <v/>
      </c>
      <c r="AA71" s="556"/>
      <c r="AB71" s="556"/>
      <c r="AC71" s="556"/>
      <c r="AD71" s="556"/>
      <c r="AE71" s="556"/>
      <c r="AF71" s="556"/>
      <c r="AG71" s="28"/>
      <c r="AH71" s="28"/>
      <c r="AI71" s="557" t="s">
        <v>89</v>
      </c>
    </row>
    <row r="72" spans="2:35" ht="15" customHeight="1">
      <c r="K72" s="372"/>
      <c r="L72" s="372"/>
      <c r="M72" s="372"/>
      <c r="N72" s="372"/>
      <c r="O72" s="372"/>
      <c r="P72" s="372"/>
      <c r="R72" s="556"/>
      <c r="S72" s="556"/>
      <c r="T72" s="556"/>
      <c r="U72" s="556"/>
      <c r="V72" s="556"/>
      <c r="W72" s="556"/>
      <c r="X72" s="556"/>
      <c r="Y72" s="25"/>
      <c r="Z72" s="556"/>
      <c r="AA72" s="556"/>
      <c r="AB72" s="556"/>
      <c r="AC72" s="556"/>
      <c r="AD72" s="556"/>
      <c r="AE72" s="556"/>
      <c r="AF72" s="556"/>
      <c r="AG72" s="28"/>
      <c r="AH72" s="28"/>
      <c r="AI72" s="294"/>
    </row>
  </sheetData>
  <mergeCells count="330">
    <mergeCell ref="Z10:AB10"/>
    <mergeCell ref="B9:F9"/>
    <mergeCell ref="G9:L9"/>
    <mergeCell ref="N9:S9"/>
    <mergeCell ref="T9:V9"/>
    <mergeCell ref="B62:F62"/>
    <mergeCell ref="G62:L62"/>
    <mergeCell ref="N62:S62"/>
    <mergeCell ref="B26:F26"/>
    <mergeCell ref="G26:L26"/>
    <mergeCell ref="N26:S26"/>
    <mergeCell ref="B10:F10"/>
    <mergeCell ref="G10:L10"/>
    <mergeCell ref="N10:S10"/>
    <mergeCell ref="W9:Y9"/>
    <mergeCell ref="Z9:AB9"/>
    <mergeCell ref="Z36:AF37"/>
    <mergeCell ref="R36:X37"/>
    <mergeCell ref="G44:S44"/>
    <mergeCell ref="T44:V44"/>
    <mergeCell ref="W44:Y44"/>
    <mergeCell ref="AC45:AE45"/>
    <mergeCell ref="AF45:AP45"/>
    <mergeCell ref="B44:F44"/>
    <mergeCell ref="A1:AP1"/>
    <mergeCell ref="A3:D3"/>
    <mergeCell ref="E3:G3"/>
    <mergeCell ref="A5:C5"/>
    <mergeCell ref="E5:R5"/>
    <mergeCell ref="AF8:AP8"/>
    <mergeCell ref="B8:F8"/>
    <mergeCell ref="G8:S8"/>
    <mergeCell ref="T8:V8"/>
    <mergeCell ref="W8:Y8"/>
    <mergeCell ref="Z8:AB8"/>
    <mergeCell ref="AC8:AE8"/>
    <mergeCell ref="X5:Z5"/>
    <mergeCell ref="AB5:AG5"/>
    <mergeCell ref="AI5:AN5"/>
    <mergeCell ref="B12:F12"/>
    <mergeCell ref="G12:L12"/>
    <mergeCell ref="N12:S12"/>
    <mergeCell ref="T12:V12"/>
    <mergeCell ref="W12:Y12"/>
    <mergeCell ref="Z12:AB12"/>
    <mergeCell ref="AC12:AE12"/>
    <mergeCell ref="AF12:AP12"/>
    <mergeCell ref="B11:F11"/>
    <mergeCell ref="G11:L11"/>
    <mergeCell ref="N11:S11"/>
    <mergeCell ref="T11:V11"/>
    <mergeCell ref="W11:Y11"/>
    <mergeCell ref="Z11:AB11"/>
    <mergeCell ref="AC9:AE9"/>
    <mergeCell ref="AF9:AP9"/>
    <mergeCell ref="AC10:AE10"/>
    <mergeCell ref="AF10:AP10"/>
    <mergeCell ref="T10:V10"/>
    <mergeCell ref="W10:Y10"/>
    <mergeCell ref="AC13:AE13"/>
    <mergeCell ref="AF13:AP13"/>
    <mergeCell ref="B14:F14"/>
    <mergeCell ref="G14:L14"/>
    <mergeCell ref="N14:S14"/>
    <mergeCell ref="T14:V14"/>
    <mergeCell ref="W14:Y14"/>
    <mergeCell ref="Z14:AB14"/>
    <mergeCell ref="AC14:AE14"/>
    <mergeCell ref="AF14:AP14"/>
    <mergeCell ref="B13:F13"/>
    <mergeCell ref="G13:L13"/>
    <mergeCell ref="N13:S13"/>
    <mergeCell ref="T13:V13"/>
    <mergeCell ref="W13:Y13"/>
    <mergeCell ref="Z13:AB13"/>
    <mergeCell ref="AC11:AE11"/>
    <mergeCell ref="AF11:AP11"/>
    <mergeCell ref="AC15:AE15"/>
    <mergeCell ref="AF15:AP15"/>
    <mergeCell ref="B16:F16"/>
    <mergeCell ref="G16:L16"/>
    <mergeCell ref="N16:S16"/>
    <mergeCell ref="T16:V16"/>
    <mergeCell ref="W16:Y16"/>
    <mergeCell ref="Z16:AB16"/>
    <mergeCell ref="AC16:AE16"/>
    <mergeCell ref="AF16:AP16"/>
    <mergeCell ref="B15:F15"/>
    <mergeCell ref="G15:L15"/>
    <mergeCell ref="N15:S15"/>
    <mergeCell ref="T15:V15"/>
    <mergeCell ref="W15:Y15"/>
    <mergeCell ref="Z15:AB15"/>
    <mergeCell ref="AC17:AE17"/>
    <mergeCell ref="AF17:AP17"/>
    <mergeCell ref="B18:F18"/>
    <mergeCell ref="G18:L18"/>
    <mergeCell ref="N18:S18"/>
    <mergeCell ref="T18:V18"/>
    <mergeCell ref="W18:Y18"/>
    <mergeCell ref="Z18:AB18"/>
    <mergeCell ref="AC18:AE18"/>
    <mergeCell ref="AF18:AP18"/>
    <mergeCell ref="B17:F17"/>
    <mergeCell ref="G17:L17"/>
    <mergeCell ref="N17:S17"/>
    <mergeCell ref="T17:V17"/>
    <mergeCell ref="W17:Y17"/>
    <mergeCell ref="Z17:AB17"/>
    <mergeCell ref="AC19:AE19"/>
    <mergeCell ref="AF19:AP19"/>
    <mergeCell ref="B20:F20"/>
    <mergeCell ref="G20:L20"/>
    <mergeCell ref="N20:S20"/>
    <mergeCell ref="T20:V20"/>
    <mergeCell ref="W20:Y20"/>
    <mergeCell ref="Z20:AB20"/>
    <mergeCell ref="AC20:AE20"/>
    <mergeCell ref="AF20:AP20"/>
    <mergeCell ref="B19:F19"/>
    <mergeCell ref="G19:L19"/>
    <mergeCell ref="N19:S19"/>
    <mergeCell ref="T19:V19"/>
    <mergeCell ref="W19:Y19"/>
    <mergeCell ref="Z19:AB19"/>
    <mergeCell ref="AC21:AE21"/>
    <mergeCell ref="AF21:AP21"/>
    <mergeCell ref="B22:F22"/>
    <mergeCell ref="G22:L22"/>
    <mergeCell ref="N22:S22"/>
    <mergeCell ref="T22:V22"/>
    <mergeCell ref="W22:Y22"/>
    <mergeCell ref="Z22:AB22"/>
    <mergeCell ref="AC22:AE22"/>
    <mergeCell ref="AF22:AP22"/>
    <mergeCell ref="B21:F21"/>
    <mergeCell ref="G21:L21"/>
    <mergeCell ref="N21:S21"/>
    <mergeCell ref="T21:V21"/>
    <mergeCell ref="W21:Y21"/>
    <mergeCell ref="Z21:AB21"/>
    <mergeCell ref="Z44:AB44"/>
    <mergeCell ref="AC23:AE23"/>
    <mergeCell ref="AF23:AP23"/>
    <mergeCell ref="Z25:AB25"/>
    <mergeCell ref="AC25:AE25"/>
    <mergeCell ref="AF25:AP25"/>
    <mergeCell ref="B24:F24"/>
    <mergeCell ref="G24:L24"/>
    <mergeCell ref="N24:S24"/>
    <mergeCell ref="T24:V24"/>
    <mergeCell ref="W24:Y24"/>
    <mergeCell ref="B23:F23"/>
    <mergeCell ref="G23:L23"/>
    <mergeCell ref="N23:S23"/>
    <mergeCell ref="T23:V23"/>
    <mergeCell ref="W23:Y23"/>
    <mergeCell ref="Z23:AB23"/>
    <mergeCell ref="Z24:AB24"/>
    <mergeCell ref="AC24:AE24"/>
    <mergeCell ref="AF24:AP24"/>
    <mergeCell ref="AI36:AI37"/>
    <mergeCell ref="A38:AP38"/>
    <mergeCell ref="A40:D40"/>
    <mergeCell ref="E40:G40"/>
    <mergeCell ref="A42:C42"/>
    <mergeCell ref="E42:R42"/>
    <mergeCell ref="B25:F25"/>
    <mergeCell ref="G25:L25"/>
    <mergeCell ref="N25:S25"/>
    <mergeCell ref="T25:V25"/>
    <mergeCell ref="W25:Y25"/>
    <mergeCell ref="K33:P34"/>
    <mergeCell ref="R33:AI34"/>
    <mergeCell ref="K36:P37"/>
    <mergeCell ref="B30:F31"/>
    <mergeCell ref="G30:H31"/>
    <mergeCell ref="I30:J31"/>
    <mergeCell ref="K30:L31"/>
    <mergeCell ref="M30:N31"/>
    <mergeCell ref="X42:Z42"/>
    <mergeCell ref="AB42:AG42"/>
    <mergeCell ref="AI42:AN42"/>
    <mergeCell ref="AC44:AE44"/>
    <mergeCell ref="AF46:AP46"/>
    <mergeCell ref="AF44:AP44"/>
    <mergeCell ref="B47:F47"/>
    <mergeCell ref="G47:L47"/>
    <mergeCell ref="N47:S47"/>
    <mergeCell ref="T47:V47"/>
    <mergeCell ref="W47:Y47"/>
    <mergeCell ref="Z47:AB47"/>
    <mergeCell ref="AC47:AE47"/>
    <mergeCell ref="AF47:AP47"/>
    <mergeCell ref="B46:F46"/>
    <mergeCell ref="G46:L46"/>
    <mergeCell ref="N46:S46"/>
    <mergeCell ref="T46:V46"/>
    <mergeCell ref="W46:Y46"/>
    <mergeCell ref="Z46:AB46"/>
    <mergeCell ref="AC46:AE46"/>
    <mergeCell ref="B45:F45"/>
    <mergeCell ref="G45:L45"/>
    <mergeCell ref="N45:S45"/>
    <mergeCell ref="T45:V45"/>
    <mergeCell ref="W45:Y45"/>
    <mergeCell ref="Z45:AB45"/>
    <mergeCell ref="AC48:AE48"/>
    <mergeCell ref="AF48:AP48"/>
    <mergeCell ref="B49:F49"/>
    <mergeCell ref="G49:L49"/>
    <mergeCell ref="N49:S49"/>
    <mergeCell ref="T49:V49"/>
    <mergeCell ref="W49:Y49"/>
    <mergeCell ref="Z49:AB49"/>
    <mergeCell ref="AC49:AE49"/>
    <mergeCell ref="AF49:AP49"/>
    <mergeCell ref="B48:F48"/>
    <mergeCell ref="G48:L48"/>
    <mergeCell ref="N48:S48"/>
    <mergeCell ref="T48:V48"/>
    <mergeCell ref="W48:Y48"/>
    <mergeCell ref="Z48:AB48"/>
    <mergeCell ref="AC50:AE50"/>
    <mergeCell ref="AF50:AP50"/>
    <mergeCell ref="B51:F51"/>
    <mergeCell ref="G51:L51"/>
    <mergeCell ref="N51:S51"/>
    <mergeCell ref="T51:V51"/>
    <mergeCell ref="W51:Y51"/>
    <mergeCell ref="Z51:AB51"/>
    <mergeCell ref="AC51:AE51"/>
    <mergeCell ref="AF51:AP51"/>
    <mergeCell ref="B50:F50"/>
    <mergeCell ref="G50:L50"/>
    <mergeCell ref="N50:S50"/>
    <mergeCell ref="T50:V50"/>
    <mergeCell ref="W50:Y50"/>
    <mergeCell ref="Z50:AB50"/>
    <mergeCell ref="AC52:AE52"/>
    <mergeCell ref="AF52:AP52"/>
    <mergeCell ref="B53:F53"/>
    <mergeCell ref="G53:L53"/>
    <mergeCell ref="N53:S53"/>
    <mergeCell ref="T53:V53"/>
    <mergeCell ref="W53:Y53"/>
    <mergeCell ref="Z53:AB53"/>
    <mergeCell ref="AC53:AE53"/>
    <mergeCell ref="AF53:AP53"/>
    <mergeCell ref="B52:F52"/>
    <mergeCell ref="G52:L52"/>
    <mergeCell ref="N52:S52"/>
    <mergeCell ref="T52:V52"/>
    <mergeCell ref="W52:Y52"/>
    <mergeCell ref="Z52:AB52"/>
    <mergeCell ref="AC54:AE54"/>
    <mergeCell ref="AF54:AP54"/>
    <mergeCell ref="B55:F55"/>
    <mergeCell ref="G55:L55"/>
    <mergeCell ref="N55:S55"/>
    <mergeCell ref="T55:V55"/>
    <mergeCell ref="W55:Y55"/>
    <mergeCell ref="Z55:AB55"/>
    <mergeCell ref="AC55:AE55"/>
    <mergeCell ref="AF55:AP55"/>
    <mergeCell ref="B54:F54"/>
    <mergeCell ref="G54:L54"/>
    <mergeCell ref="N54:S54"/>
    <mergeCell ref="T54:V54"/>
    <mergeCell ref="W54:Y54"/>
    <mergeCell ref="Z54:AB54"/>
    <mergeCell ref="AC56:AE56"/>
    <mergeCell ref="AF56:AP56"/>
    <mergeCell ref="B57:F57"/>
    <mergeCell ref="G57:L57"/>
    <mergeCell ref="N57:S57"/>
    <mergeCell ref="T57:V57"/>
    <mergeCell ref="W57:Y57"/>
    <mergeCell ref="Z57:AB57"/>
    <mergeCell ref="AC57:AE57"/>
    <mergeCell ref="AF57:AP57"/>
    <mergeCell ref="B56:F56"/>
    <mergeCell ref="G56:L56"/>
    <mergeCell ref="N56:S56"/>
    <mergeCell ref="T56:V56"/>
    <mergeCell ref="W56:Y56"/>
    <mergeCell ref="Z56:AB56"/>
    <mergeCell ref="B59:F59"/>
    <mergeCell ref="G59:L59"/>
    <mergeCell ref="N59:S59"/>
    <mergeCell ref="T59:V59"/>
    <mergeCell ref="W59:Y59"/>
    <mergeCell ref="Z59:AB59"/>
    <mergeCell ref="AC59:AE59"/>
    <mergeCell ref="AF59:AP59"/>
    <mergeCell ref="B58:F58"/>
    <mergeCell ref="G58:L58"/>
    <mergeCell ref="N58:S58"/>
    <mergeCell ref="T58:V58"/>
    <mergeCell ref="W58:Y58"/>
    <mergeCell ref="Z58:AB58"/>
    <mergeCell ref="AC58:AE58"/>
    <mergeCell ref="AF58:AP58"/>
    <mergeCell ref="AC60:AE60"/>
    <mergeCell ref="AF60:AP60"/>
    <mergeCell ref="B61:F61"/>
    <mergeCell ref="G61:L61"/>
    <mergeCell ref="N61:S61"/>
    <mergeCell ref="T61:V61"/>
    <mergeCell ref="W61:Y61"/>
    <mergeCell ref="Z61:AB61"/>
    <mergeCell ref="AC61:AE61"/>
    <mergeCell ref="AF61:AP61"/>
    <mergeCell ref="B60:F60"/>
    <mergeCell ref="G60:L60"/>
    <mergeCell ref="N60:S60"/>
    <mergeCell ref="T60:V60"/>
    <mergeCell ref="W60:Y60"/>
    <mergeCell ref="Z60:AB60"/>
    <mergeCell ref="R68:AI69"/>
    <mergeCell ref="K71:P72"/>
    <mergeCell ref="K68:P69"/>
    <mergeCell ref="R71:X72"/>
    <mergeCell ref="Z71:AF72"/>
    <mergeCell ref="B66:F67"/>
    <mergeCell ref="G66:H67"/>
    <mergeCell ref="I66:J67"/>
    <mergeCell ref="K66:L67"/>
    <mergeCell ref="M66:N67"/>
    <mergeCell ref="AI71:AI72"/>
  </mergeCells>
  <phoneticPr fontId="39"/>
  <conditionalFormatting sqref="B26:S26">
    <cfRule type="cellIs" dxfId="4" priority="1" stopIfTrue="1" operator="equal">
      <formula>0</formula>
    </cfRule>
  </conditionalFormatting>
  <conditionalFormatting sqref="B62:S62">
    <cfRule type="cellIs" dxfId="3" priority="2" stopIfTrue="1" operator="equal">
      <formula>0</formula>
    </cfRule>
  </conditionalFormatting>
  <conditionalFormatting sqref="W9:Y25 W45:Y63">
    <cfRule type="cellIs" dxfId="2" priority="9" stopIfTrue="1" operator="equal">
      <formula>"無し"</formula>
    </cfRule>
    <cfRule type="cellIs" dxfId="1" priority="10" stopIfTrue="1" operator="equal">
      <formula>0</formula>
    </cfRule>
  </conditionalFormatting>
  <conditionalFormatting sqref="AB5 AH5:AI5 B9:V25 Z9:AP25 R36:AF37 AB42 AH42:AI42 G45 B45:F61 M45:N61 T45:V62 Z45:AP63 G46:L61 O46:S61 B63:V63 R71:AF72">
    <cfRule type="cellIs" dxfId="0" priority="7" stopIfTrue="1" operator="equal">
      <formula>0</formula>
    </cfRule>
  </conditionalFormatting>
  <printOptions horizontalCentered="1"/>
  <pageMargins left="0.39" right="0.43" top="0.54" bottom="0.2" header="0.2" footer="0.2"/>
  <pageSetup paperSize="9" scale="89" orientation="portrait" horizontalDpi="300" verticalDpi="300" r:id="rId1"/>
  <headerFooter alignWithMargins="0"/>
  <rowBreaks count="1" manualBreakCount="1">
    <brk id="3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M2"/>
  <sheetViews>
    <sheetView view="pageBreakPreview" zoomScale="60" zoomScaleNormal="100" workbookViewId="0">
      <selection activeCell="B2" sqref="B2"/>
    </sheetView>
  </sheetViews>
  <sheetFormatPr defaultColWidth="11" defaultRowHeight="13"/>
  <cols>
    <col min="1" max="13" width="26" customWidth="1"/>
  </cols>
  <sheetData>
    <row r="1" spans="1:13" ht="14.25" customHeight="1">
      <c r="A1" s="569">
        <f>入力用紙!$M$5</f>
        <v>0</v>
      </c>
      <c r="B1" s="9">
        <f>入力用紙!$M$5</f>
        <v>0</v>
      </c>
      <c r="C1" s="9" t="str">
        <f>入力用紙!$M$5&amp;"　　"</f>
        <v>　　</v>
      </c>
      <c r="D1" s="9">
        <f>入力用紙!$M$5</f>
        <v>0</v>
      </c>
      <c r="E1" s="9" t="str">
        <f>入力用紙!$M$5&amp;"　　"</f>
        <v>　　</v>
      </c>
      <c r="F1" s="9">
        <f>入力用紙!$M$5</f>
        <v>0</v>
      </c>
      <c r="G1" s="9">
        <f>入力用紙!$M$5</f>
        <v>0</v>
      </c>
      <c r="H1" s="569">
        <f>入力用紙!$M$5</f>
        <v>0</v>
      </c>
      <c r="I1" s="9">
        <f>入力用紙!$M$5</f>
        <v>0</v>
      </c>
      <c r="J1" s="9" t="str">
        <f>入力用紙!$M$5&amp;"　　"</f>
        <v>　　</v>
      </c>
      <c r="K1" s="9">
        <f>入力用紙!$M$5</f>
        <v>0</v>
      </c>
      <c r="L1" s="9" t="str">
        <f>入力用紙!$M$5&amp;"　　"</f>
        <v>　　</v>
      </c>
      <c r="M1" s="9">
        <f>入力用紙!$M$5</f>
        <v>0</v>
      </c>
    </row>
    <row r="2" spans="1:13" ht="206.25" customHeight="1">
      <c r="A2" s="569"/>
      <c r="B2" s="10" t="str">
        <f>IF(入力用紙!$E$13="","",入力用紙!$E$13)</f>
        <v/>
      </c>
      <c r="C2" s="10" t="str">
        <f>IF(入力用紙!$E$14="","",入力用紙!$E$14)</f>
        <v/>
      </c>
      <c r="D2" s="10" t="str">
        <f>IF(入力用紙!$E$15="","",入力用紙!$E$15)</f>
        <v/>
      </c>
      <c r="E2" s="10" t="str">
        <f>IF(入力用紙!$E$16="","",入力用紙!$E$16)</f>
        <v/>
      </c>
      <c r="F2" s="10" t="str">
        <f>IF(入力用紙!$E$17="","",入力用紙!$E$17)</f>
        <v/>
      </c>
      <c r="G2" s="10" t="str">
        <f>IF(入力用紙!$E$12="","",入力用紙!$E$12)</f>
        <v/>
      </c>
      <c r="H2" s="569"/>
      <c r="I2" s="10" t="str">
        <f>IF(入力用紙!$AB$12="","",入力用紙!$AB$12)</f>
        <v/>
      </c>
      <c r="J2" s="10" t="str">
        <f>IF(入力用紙!$AB$13="","",入力用紙!$AB$13)</f>
        <v/>
      </c>
      <c r="K2" s="10" t="str">
        <f>IF(入力用紙!$AB$14="","",入力用紙!$AB$14)</f>
        <v/>
      </c>
      <c r="L2" s="10" t="str">
        <f>IF(入力用紙!$AB$15="","",入力用紙!$AB$15)</f>
        <v/>
      </c>
      <c r="M2" s="11"/>
    </row>
  </sheetData>
  <mergeCells count="2">
    <mergeCell ref="A1:A2"/>
    <mergeCell ref="H1:H2"/>
  </mergeCells>
  <phoneticPr fontId="39"/>
  <printOptions horizontalCentered="1" verticalCentered="1"/>
  <pageMargins left="0.31" right="0.71" top="0.35" bottom="0.35" header="0.31" footer="0.31"/>
  <pageSetup paperSize="9" scale="2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BC38"/>
  <sheetViews>
    <sheetView view="pageBreakPreview" topLeftCell="A7" zoomScale="75" zoomScaleNormal="100" workbookViewId="0">
      <selection sqref="A1:F2"/>
    </sheetView>
  </sheetViews>
  <sheetFormatPr defaultColWidth="11" defaultRowHeight="13"/>
  <cols>
    <col min="1" max="49" width="2.90625" customWidth="1"/>
    <col min="50" max="50" width="2.90625" bestFit="1" customWidth="1"/>
    <col min="51" max="54" width="2.90625" customWidth="1"/>
    <col min="55" max="55" width="2.6328125" customWidth="1"/>
  </cols>
  <sheetData>
    <row r="1" spans="1:55">
      <c r="A1" s="580">
        <f>LOOKUP($AX$4,入力用紙!$C$23:$E$39,入力用紙!$D$23:$D$39)</f>
        <v>0</v>
      </c>
      <c r="B1" s="580"/>
      <c r="C1" s="580"/>
      <c r="D1" s="580"/>
      <c r="E1" s="580"/>
      <c r="F1" s="580"/>
      <c r="G1" s="580"/>
      <c r="H1" s="580"/>
      <c r="I1" s="580"/>
      <c r="J1" s="580"/>
      <c r="K1" s="580"/>
      <c r="L1" s="580"/>
      <c r="M1" s="580"/>
      <c r="N1" s="580"/>
      <c r="O1" s="580"/>
      <c r="P1" s="580"/>
      <c r="Q1" s="580">
        <f>LOOKUP($AX$4+1,入力用紙!$C$23:$E$39,入力用紙!$D$23:$D$39)</f>
        <v>0</v>
      </c>
      <c r="R1" s="580"/>
      <c r="S1" s="580"/>
      <c r="T1" s="580"/>
      <c r="U1" s="580"/>
      <c r="V1" s="580"/>
      <c r="W1" s="580"/>
      <c r="X1" s="580"/>
      <c r="Y1" s="580"/>
      <c r="Z1" s="580"/>
      <c r="AA1" s="580"/>
      <c r="AB1" s="580"/>
      <c r="AC1" s="580"/>
      <c r="AD1" s="580"/>
      <c r="AE1" s="580"/>
      <c r="AF1" s="580"/>
      <c r="AG1" s="580">
        <f>LOOKUP($AX$4+2,入力用紙!$C$23:$E$39,入力用紙!$D$23:$D$39)</f>
        <v>0</v>
      </c>
      <c r="AH1" s="580"/>
      <c r="AI1" s="580"/>
      <c r="AJ1" s="580"/>
      <c r="AK1" s="580"/>
      <c r="AL1" s="580"/>
      <c r="AM1" s="581"/>
      <c r="AN1" s="581"/>
      <c r="AO1" s="581"/>
      <c r="AP1" s="581"/>
      <c r="AQ1" s="581"/>
      <c r="AR1" s="581"/>
      <c r="AS1" s="581"/>
      <c r="AT1" s="581"/>
      <c r="AU1" s="581"/>
      <c r="AV1" s="581"/>
      <c r="AX1" s="570" t="s">
        <v>120</v>
      </c>
      <c r="AY1" s="570"/>
      <c r="AZ1" s="570"/>
      <c r="BA1" s="570"/>
      <c r="BB1" s="570"/>
    </row>
    <row r="2" spans="1:5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1"/>
      <c r="AN2" s="581"/>
      <c r="AO2" s="581"/>
      <c r="AP2" s="581"/>
      <c r="AQ2" s="581"/>
      <c r="AR2" s="581"/>
      <c r="AS2" s="581"/>
      <c r="AT2" s="581"/>
      <c r="AU2" s="581"/>
      <c r="AV2" s="581"/>
      <c r="AX2" s="570"/>
      <c r="AY2" s="570"/>
      <c r="AZ2" s="570"/>
      <c r="BA2" s="570"/>
      <c r="BB2" s="570"/>
    </row>
    <row r="3" spans="1:55">
      <c r="A3" s="577">
        <f>LOOKUP($AX$4,入力用紙!$C$23:$E$39,入力用紙!$E$23:$E$39)</f>
        <v>0</v>
      </c>
      <c r="B3" s="577"/>
      <c r="C3" s="577"/>
      <c r="D3" s="577"/>
      <c r="E3" s="577"/>
      <c r="F3" s="577"/>
      <c r="G3" s="577"/>
      <c r="H3" s="577"/>
      <c r="I3" s="577"/>
      <c r="J3" s="577"/>
      <c r="K3" s="577"/>
      <c r="L3" s="577"/>
      <c r="M3" s="577"/>
      <c r="N3" s="577"/>
      <c r="O3" s="577"/>
      <c r="P3" s="577"/>
      <c r="Q3" s="578">
        <f>LOOKUP($AX$4+1,入力用紙!$C$23:$E$39,入力用紙!$E$23:$E$39)</f>
        <v>0</v>
      </c>
      <c r="R3" s="577"/>
      <c r="S3" s="577"/>
      <c r="T3" s="577"/>
      <c r="U3" s="577"/>
      <c r="V3" s="577"/>
      <c r="W3" s="577"/>
      <c r="X3" s="577"/>
      <c r="Y3" s="577"/>
      <c r="Z3" s="577"/>
      <c r="AA3" s="577"/>
      <c r="AB3" s="577"/>
      <c r="AC3" s="577"/>
      <c r="AD3" s="577"/>
      <c r="AE3" s="577"/>
      <c r="AF3" s="577"/>
      <c r="AG3" s="578">
        <f>LOOKUP($AX$4+2,入力用紙!$C$23:$E$39,入力用紙!$E$23:$E$39)</f>
        <v>0</v>
      </c>
      <c r="AH3" s="577"/>
      <c r="AI3" s="577"/>
      <c r="AJ3" s="577"/>
      <c r="AK3" s="577"/>
      <c r="AL3" s="577"/>
      <c r="AM3" s="577"/>
      <c r="AN3" s="577"/>
      <c r="AO3" s="577"/>
      <c r="AP3" s="577"/>
      <c r="AQ3" s="577"/>
      <c r="AR3" s="577"/>
      <c r="AS3" s="577"/>
      <c r="AT3" s="577"/>
      <c r="AU3" s="577"/>
      <c r="AV3" s="577"/>
    </row>
    <row r="4" spans="1:55">
      <c r="A4" s="577"/>
      <c r="B4" s="577"/>
      <c r="C4" s="577"/>
      <c r="D4" s="577"/>
      <c r="E4" s="577"/>
      <c r="F4" s="577"/>
      <c r="G4" s="577"/>
      <c r="H4" s="577"/>
      <c r="I4" s="577"/>
      <c r="J4" s="577"/>
      <c r="K4" s="577"/>
      <c r="L4" s="577"/>
      <c r="M4" s="577"/>
      <c r="N4" s="577"/>
      <c r="O4" s="577"/>
      <c r="P4" s="577"/>
      <c r="Q4" s="578"/>
      <c r="R4" s="577"/>
      <c r="S4" s="577"/>
      <c r="T4" s="577"/>
      <c r="U4" s="577"/>
      <c r="V4" s="577"/>
      <c r="W4" s="577"/>
      <c r="X4" s="577"/>
      <c r="Y4" s="577"/>
      <c r="Z4" s="577"/>
      <c r="AA4" s="577"/>
      <c r="AB4" s="577"/>
      <c r="AC4" s="577"/>
      <c r="AD4" s="577"/>
      <c r="AE4" s="577"/>
      <c r="AF4" s="577"/>
      <c r="AG4" s="578"/>
      <c r="AH4" s="577"/>
      <c r="AI4" s="577"/>
      <c r="AJ4" s="577"/>
      <c r="AK4" s="577"/>
      <c r="AL4" s="577"/>
      <c r="AM4" s="577"/>
      <c r="AN4" s="577"/>
      <c r="AO4" s="577"/>
      <c r="AP4" s="577"/>
      <c r="AQ4" s="577"/>
      <c r="AR4" s="577"/>
      <c r="AS4" s="577"/>
      <c r="AT4" s="577"/>
      <c r="AU4" s="577"/>
      <c r="AV4" s="577"/>
      <c r="AX4" s="571">
        <v>1</v>
      </c>
      <c r="AY4" s="572"/>
      <c r="AZ4" s="575" t="s">
        <v>121</v>
      </c>
      <c r="BA4" s="576"/>
      <c r="BB4" s="576"/>
      <c r="BC4" s="576"/>
    </row>
    <row r="5" spans="1:55">
      <c r="A5" s="577"/>
      <c r="B5" s="577"/>
      <c r="C5" s="577"/>
      <c r="D5" s="577"/>
      <c r="E5" s="577"/>
      <c r="F5" s="577"/>
      <c r="G5" s="577"/>
      <c r="H5" s="577"/>
      <c r="I5" s="577"/>
      <c r="J5" s="577"/>
      <c r="K5" s="577"/>
      <c r="L5" s="577"/>
      <c r="M5" s="577"/>
      <c r="N5" s="577"/>
      <c r="O5" s="577"/>
      <c r="P5" s="577"/>
      <c r="Q5" s="578"/>
      <c r="R5" s="577"/>
      <c r="S5" s="577"/>
      <c r="T5" s="577"/>
      <c r="U5" s="577"/>
      <c r="V5" s="577"/>
      <c r="W5" s="577"/>
      <c r="X5" s="577"/>
      <c r="Y5" s="577"/>
      <c r="Z5" s="577"/>
      <c r="AA5" s="577"/>
      <c r="AB5" s="577"/>
      <c r="AC5" s="577"/>
      <c r="AD5" s="577"/>
      <c r="AE5" s="577"/>
      <c r="AF5" s="577"/>
      <c r="AG5" s="578"/>
      <c r="AH5" s="577"/>
      <c r="AI5" s="577"/>
      <c r="AJ5" s="577"/>
      <c r="AK5" s="577"/>
      <c r="AL5" s="577"/>
      <c r="AM5" s="577"/>
      <c r="AN5" s="577"/>
      <c r="AO5" s="577"/>
      <c r="AP5" s="577"/>
      <c r="AQ5" s="577"/>
      <c r="AR5" s="577"/>
      <c r="AS5" s="577"/>
      <c r="AT5" s="577"/>
      <c r="AU5" s="577"/>
      <c r="AV5" s="577"/>
      <c r="AX5" s="573"/>
      <c r="AY5" s="574"/>
      <c r="AZ5" s="575"/>
      <c r="BA5" s="576"/>
      <c r="BB5" s="576"/>
      <c r="BC5" s="576"/>
    </row>
    <row r="6" spans="1:55">
      <c r="A6" s="577"/>
      <c r="B6" s="577"/>
      <c r="C6" s="577"/>
      <c r="D6" s="577"/>
      <c r="E6" s="577"/>
      <c r="F6" s="577"/>
      <c r="G6" s="577"/>
      <c r="H6" s="577"/>
      <c r="I6" s="577"/>
      <c r="J6" s="577"/>
      <c r="K6" s="577"/>
      <c r="L6" s="577"/>
      <c r="M6" s="577"/>
      <c r="N6" s="577"/>
      <c r="O6" s="577"/>
      <c r="P6" s="577"/>
      <c r="Q6" s="578"/>
      <c r="R6" s="577"/>
      <c r="S6" s="577"/>
      <c r="T6" s="577"/>
      <c r="U6" s="577"/>
      <c r="V6" s="577"/>
      <c r="W6" s="577"/>
      <c r="X6" s="577"/>
      <c r="Y6" s="577"/>
      <c r="Z6" s="577"/>
      <c r="AA6" s="577"/>
      <c r="AB6" s="577"/>
      <c r="AC6" s="577"/>
      <c r="AD6" s="577"/>
      <c r="AE6" s="577"/>
      <c r="AF6" s="577"/>
      <c r="AG6" s="578"/>
      <c r="AH6" s="577"/>
      <c r="AI6" s="577"/>
      <c r="AJ6" s="577"/>
      <c r="AK6" s="577"/>
      <c r="AL6" s="577"/>
      <c r="AM6" s="577"/>
      <c r="AN6" s="577"/>
      <c r="AO6" s="577"/>
      <c r="AP6" s="577"/>
      <c r="AQ6" s="577"/>
      <c r="AR6" s="577"/>
      <c r="AS6" s="577"/>
      <c r="AT6" s="577"/>
      <c r="AU6" s="577"/>
      <c r="AV6" s="577"/>
    </row>
    <row r="7" spans="1:55">
      <c r="A7" s="577"/>
      <c r="B7" s="577"/>
      <c r="C7" s="577"/>
      <c r="D7" s="577"/>
      <c r="E7" s="577"/>
      <c r="F7" s="577"/>
      <c r="G7" s="577"/>
      <c r="H7" s="577"/>
      <c r="I7" s="577"/>
      <c r="J7" s="577"/>
      <c r="K7" s="577"/>
      <c r="L7" s="577"/>
      <c r="M7" s="577"/>
      <c r="N7" s="577"/>
      <c r="O7" s="577"/>
      <c r="P7" s="577"/>
      <c r="Q7" s="578"/>
      <c r="R7" s="577"/>
      <c r="S7" s="577"/>
      <c r="T7" s="577"/>
      <c r="U7" s="577"/>
      <c r="V7" s="577"/>
      <c r="W7" s="577"/>
      <c r="X7" s="577"/>
      <c r="Y7" s="577"/>
      <c r="Z7" s="577"/>
      <c r="AA7" s="577"/>
      <c r="AB7" s="577"/>
      <c r="AC7" s="577"/>
      <c r="AD7" s="577"/>
      <c r="AE7" s="577"/>
      <c r="AF7" s="577"/>
      <c r="AG7" s="578"/>
      <c r="AH7" s="577"/>
      <c r="AI7" s="577"/>
      <c r="AJ7" s="577"/>
      <c r="AK7" s="577"/>
      <c r="AL7" s="577"/>
      <c r="AM7" s="577"/>
      <c r="AN7" s="577"/>
      <c r="AO7" s="577"/>
      <c r="AP7" s="577"/>
      <c r="AQ7" s="577"/>
      <c r="AR7" s="577"/>
      <c r="AS7" s="577"/>
      <c r="AT7" s="577"/>
      <c r="AU7" s="577"/>
      <c r="AV7" s="577"/>
      <c r="AX7" s="7" t="s">
        <v>122</v>
      </c>
    </row>
    <row r="8" spans="1:55">
      <c r="A8" s="577"/>
      <c r="B8" s="577"/>
      <c r="C8" s="577"/>
      <c r="D8" s="577"/>
      <c r="E8" s="577"/>
      <c r="F8" s="577"/>
      <c r="G8" s="577"/>
      <c r="H8" s="577"/>
      <c r="I8" s="577"/>
      <c r="J8" s="577"/>
      <c r="K8" s="577"/>
      <c r="L8" s="577"/>
      <c r="M8" s="577"/>
      <c r="N8" s="577"/>
      <c r="O8" s="577"/>
      <c r="P8" s="577"/>
      <c r="Q8" s="578"/>
      <c r="R8" s="577"/>
      <c r="S8" s="577"/>
      <c r="T8" s="577"/>
      <c r="U8" s="577"/>
      <c r="V8" s="577"/>
      <c r="W8" s="577"/>
      <c r="X8" s="577"/>
      <c r="Y8" s="577"/>
      <c r="Z8" s="577"/>
      <c r="AA8" s="577"/>
      <c r="AB8" s="577"/>
      <c r="AC8" s="577"/>
      <c r="AD8" s="577"/>
      <c r="AE8" s="577"/>
      <c r="AF8" s="577"/>
      <c r="AG8" s="578"/>
      <c r="AH8" s="577"/>
      <c r="AI8" s="577"/>
      <c r="AJ8" s="577"/>
      <c r="AK8" s="577"/>
      <c r="AL8" s="577"/>
      <c r="AM8" s="577"/>
      <c r="AN8" s="577"/>
      <c r="AO8" s="577"/>
      <c r="AP8" s="577"/>
      <c r="AQ8" s="577"/>
      <c r="AR8" s="577"/>
      <c r="AS8" s="577"/>
      <c r="AT8" s="577"/>
      <c r="AU8" s="577"/>
      <c r="AV8" s="577"/>
      <c r="AX8" s="7" t="s">
        <v>123</v>
      </c>
    </row>
    <row r="9" spans="1:55">
      <c r="A9" s="577"/>
      <c r="B9" s="577"/>
      <c r="C9" s="577"/>
      <c r="D9" s="577"/>
      <c r="E9" s="577"/>
      <c r="F9" s="577"/>
      <c r="G9" s="577"/>
      <c r="H9" s="577"/>
      <c r="I9" s="577"/>
      <c r="J9" s="577"/>
      <c r="K9" s="577"/>
      <c r="L9" s="577"/>
      <c r="M9" s="577"/>
      <c r="N9" s="577"/>
      <c r="O9" s="577"/>
      <c r="P9" s="577"/>
      <c r="Q9" s="578"/>
      <c r="R9" s="577"/>
      <c r="S9" s="577"/>
      <c r="T9" s="577"/>
      <c r="U9" s="577"/>
      <c r="V9" s="577"/>
      <c r="W9" s="577"/>
      <c r="X9" s="577"/>
      <c r="Y9" s="577"/>
      <c r="Z9" s="577"/>
      <c r="AA9" s="577"/>
      <c r="AB9" s="577"/>
      <c r="AC9" s="577"/>
      <c r="AD9" s="577"/>
      <c r="AE9" s="577"/>
      <c r="AF9" s="577"/>
      <c r="AG9" s="578"/>
      <c r="AH9" s="577"/>
      <c r="AI9" s="577"/>
      <c r="AJ9" s="577"/>
      <c r="AK9" s="577"/>
      <c r="AL9" s="577"/>
      <c r="AM9" s="577"/>
      <c r="AN9" s="577"/>
      <c r="AO9" s="577"/>
      <c r="AP9" s="577"/>
      <c r="AQ9" s="577"/>
      <c r="AR9" s="577"/>
      <c r="AS9" s="577"/>
      <c r="AT9" s="577"/>
      <c r="AU9" s="577"/>
      <c r="AV9" s="577"/>
    </row>
    <row r="10" spans="1:55">
      <c r="A10" s="577"/>
      <c r="B10" s="577"/>
      <c r="C10" s="577"/>
      <c r="D10" s="577"/>
      <c r="E10" s="577"/>
      <c r="F10" s="577"/>
      <c r="G10" s="577"/>
      <c r="H10" s="577"/>
      <c r="I10" s="577"/>
      <c r="J10" s="577"/>
      <c r="K10" s="577"/>
      <c r="L10" s="577"/>
      <c r="M10" s="577"/>
      <c r="N10" s="577"/>
      <c r="O10" s="577"/>
      <c r="P10" s="577"/>
      <c r="Q10" s="578"/>
      <c r="R10" s="577"/>
      <c r="S10" s="577"/>
      <c r="T10" s="577"/>
      <c r="U10" s="577"/>
      <c r="V10" s="577"/>
      <c r="W10" s="577"/>
      <c r="X10" s="577"/>
      <c r="Y10" s="577"/>
      <c r="Z10" s="577"/>
      <c r="AA10" s="577"/>
      <c r="AB10" s="577"/>
      <c r="AC10" s="577"/>
      <c r="AD10" s="577"/>
      <c r="AE10" s="577"/>
      <c r="AF10" s="577"/>
      <c r="AG10" s="578"/>
      <c r="AH10" s="577"/>
      <c r="AI10" s="577"/>
      <c r="AJ10" s="577"/>
      <c r="AK10" s="577"/>
      <c r="AL10" s="577"/>
      <c r="AM10" s="577"/>
      <c r="AN10" s="577"/>
      <c r="AO10" s="577"/>
      <c r="AP10" s="577"/>
      <c r="AQ10" s="577"/>
      <c r="AR10" s="577"/>
      <c r="AS10" s="577"/>
      <c r="AT10" s="577"/>
      <c r="AU10" s="577"/>
      <c r="AV10" s="577"/>
    </row>
    <row r="11" spans="1:55">
      <c r="A11" s="577"/>
      <c r="B11" s="577"/>
      <c r="C11" s="577"/>
      <c r="D11" s="577"/>
      <c r="E11" s="577"/>
      <c r="F11" s="577"/>
      <c r="G11" s="577"/>
      <c r="H11" s="577"/>
      <c r="I11" s="577"/>
      <c r="J11" s="577"/>
      <c r="K11" s="577"/>
      <c r="L11" s="577"/>
      <c r="M11" s="577"/>
      <c r="N11" s="577"/>
      <c r="O11" s="577"/>
      <c r="P11" s="577"/>
      <c r="Q11" s="578"/>
      <c r="R11" s="577"/>
      <c r="S11" s="577"/>
      <c r="T11" s="577"/>
      <c r="U11" s="577"/>
      <c r="V11" s="577"/>
      <c r="W11" s="577"/>
      <c r="X11" s="577"/>
      <c r="Y11" s="577"/>
      <c r="Z11" s="577"/>
      <c r="AA11" s="577"/>
      <c r="AB11" s="577"/>
      <c r="AC11" s="577"/>
      <c r="AD11" s="577"/>
      <c r="AE11" s="577"/>
      <c r="AF11" s="577"/>
      <c r="AG11" s="578"/>
      <c r="AH11" s="577"/>
      <c r="AI11" s="577"/>
      <c r="AJ11" s="577"/>
      <c r="AK11" s="577"/>
      <c r="AL11" s="577"/>
      <c r="AM11" s="577"/>
      <c r="AN11" s="577"/>
      <c r="AO11" s="577"/>
      <c r="AP11" s="577"/>
      <c r="AQ11" s="577"/>
      <c r="AR11" s="577"/>
      <c r="AS11" s="577"/>
      <c r="AT11" s="577"/>
      <c r="AU11" s="577"/>
      <c r="AV11" s="577"/>
    </row>
    <row r="12" spans="1:55">
      <c r="A12" s="577"/>
      <c r="B12" s="577"/>
      <c r="C12" s="577"/>
      <c r="D12" s="577"/>
      <c r="E12" s="577"/>
      <c r="F12" s="577"/>
      <c r="G12" s="577"/>
      <c r="H12" s="577"/>
      <c r="I12" s="577"/>
      <c r="J12" s="577"/>
      <c r="K12" s="577"/>
      <c r="L12" s="577"/>
      <c r="M12" s="577"/>
      <c r="N12" s="577"/>
      <c r="O12" s="577"/>
      <c r="P12" s="577"/>
      <c r="Q12" s="578"/>
      <c r="R12" s="577"/>
      <c r="S12" s="577"/>
      <c r="T12" s="577"/>
      <c r="U12" s="577"/>
      <c r="V12" s="577"/>
      <c r="W12" s="577"/>
      <c r="X12" s="577"/>
      <c r="Y12" s="577"/>
      <c r="Z12" s="577"/>
      <c r="AA12" s="577"/>
      <c r="AB12" s="577"/>
      <c r="AC12" s="577"/>
      <c r="AD12" s="577"/>
      <c r="AE12" s="577"/>
      <c r="AF12" s="577"/>
      <c r="AG12" s="578"/>
      <c r="AH12" s="577"/>
      <c r="AI12" s="577"/>
      <c r="AJ12" s="577"/>
      <c r="AK12" s="577"/>
      <c r="AL12" s="577"/>
      <c r="AM12" s="577"/>
      <c r="AN12" s="577"/>
      <c r="AO12" s="577"/>
      <c r="AP12" s="577"/>
      <c r="AQ12" s="577"/>
      <c r="AR12" s="577"/>
      <c r="AS12" s="577"/>
      <c r="AT12" s="577"/>
      <c r="AU12" s="577"/>
      <c r="AV12" s="577"/>
    </row>
    <row r="13" spans="1:55">
      <c r="A13" s="577"/>
      <c r="B13" s="577"/>
      <c r="C13" s="577"/>
      <c r="D13" s="577"/>
      <c r="E13" s="577"/>
      <c r="F13" s="577"/>
      <c r="G13" s="577"/>
      <c r="H13" s="577"/>
      <c r="I13" s="577"/>
      <c r="J13" s="577"/>
      <c r="K13" s="577"/>
      <c r="L13" s="577"/>
      <c r="M13" s="577"/>
      <c r="N13" s="577"/>
      <c r="O13" s="577"/>
      <c r="P13" s="577"/>
      <c r="Q13" s="578"/>
      <c r="R13" s="577"/>
      <c r="S13" s="577"/>
      <c r="T13" s="577"/>
      <c r="U13" s="577"/>
      <c r="V13" s="577"/>
      <c r="W13" s="577"/>
      <c r="X13" s="577"/>
      <c r="Y13" s="577"/>
      <c r="Z13" s="577"/>
      <c r="AA13" s="577"/>
      <c r="AB13" s="577"/>
      <c r="AC13" s="577"/>
      <c r="AD13" s="577"/>
      <c r="AE13" s="577"/>
      <c r="AF13" s="577"/>
      <c r="AG13" s="578"/>
      <c r="AH13" s="577"/>
      <c r="AI13" s="577"/>
      <c r="AJ13" s="577"/>
      <c r="AK13" s="577"/>
      <c r="AL13" s="577"/>
      <c r="AM13" s="577"/>
      <c r="AN13" s="577"/>
      <c r="AO13" s="577"/>
      <c r="AP13" s="577"/>
      <c r="AQ13" s="577"/>
      <c r="AR13" s="577"/>
      <c r="AS13" s="577"/>
      <c r="AT13" s="577"/>
      <c r="AU13" s="577"/>
      <c r="AV13" s="577"/>
    </row>
    <row r="14" spans="1:55">
      <c r="A14" s="577"/>
      <c r="B14" s="577"/>
      <c r="C14" s="577"/>
      <c r="D14" s="577"/>
      <c r="E14" s="577"/>
      <c r="F14" s="577"/>
      <c r="G14" s="577"/>
      <c r="H14" s="577"/>
      <c r="I14" s="577"/>
      <c r="J14" s="577"/>
      <c r="K14" s="577"/>
      <c r="L14" s="577"/>
      <c r="M14" s="577"/>
      <c r="N14" s="577"/>
      <c r="O14" s="577"/>
      <c r="P14" s="577"/>
      <c r="Q14" s="578"/>
      <c r="R14" s="577"/>
      <c r="S14" s="577"/>
      <c r="T14" s="577"/>
      <c r="U14" s="577"/>
      <c r="V14" s="577"/>
      <c r="W14" s="577"/>
      <c r="X14" s="577"/>
      <c r="Y14" s="577"/>
      <c r="Z14" s="577"/>
      <c r="AA14" s="577"/>
      <c r="AB14" s="577"/>
      <c r="AC14" s="577"/>
      <c r="AD14" s="577"/>
      <c r="AE14" s="577"/>
      <c r="AF14" s="577"/>
      <c r="AG14" s="578"/>
      <c r="AH14" s="577"/>
      <c r="AI14" s="577"/>
      <c r="AJ14" s="577"/>
      <c r="AK14" s="577"/>
      <c r="AL14" s="577"/>
      <c r="AM14" s="577"/>
      <c r="AN14" s="577"/>
      <c r="AO14" s="577"/>
      <c r="AP14" s="577"/>
      <c r="AQ14" s="577"/>
      <c r="AR14" s="577"/>
      <c r="AS14" s="577"/>
      <c r="AT14" s="577"/>
      <c r="AU14" s="577"/>
      <c r="AV14" s="577"/>
    </row>
    <row r="15" spans="1:55">
      <c r="A15" s="577"/>
      <c r="B15" s="577"/>
      <c r="C15" s="577"/>
      <c r="D15" s="577"/>
      <c r="E15" s="577"/>
      <c r="F15" s="577"/>
      <c r="G15" s="577"/>
      <c r="H15" s="577"/>
      <c r="I15" s="577"/>
      <c r="J15" s="577"/>
      <c r="K15" s="577"/>
      <c r="L15" s="577"/>
      <c r="M15" s="577"/>
      <c r="N15" s="577"/>
      <c r="O15" s="577"/>
      <c r="P15" s="577"/>
      <c r="Q15" s="578"/>
      <c r="R15" s="577"/>
      <c r="S15" s="577"/>
      <c r="T15" s="577"/>
      <c r="U15" s="577"/>
      <c r="V15" s="577"/>
      <c r="W15" s="577"/>
      <c r="X15" s="577"/>
      <c r="Y15" s="577"/>
      <c r="Z15" s="577"/>
      <c r="AA15" s="577"/>
      <c r="AB15" s="577"/>
      <c r="AC15" s="577"/>
      <c r="AD15" s="577"/>
      <c r="AE15" s="577"/>
      <c r="AF15" s="577"/>
      <c r="AG15" s="578"/>
      <c r="AH15" s="577"/>
      <c r="AI15" s="577"/>
      <c r="AJ15" s="577"/>
      <c r="AK15" s="577"/>
      <c r="AL15" s="577"/>
      <c r="AM15" s="577"/>
      <c r="AN15" s="577"/>
      <c r="AO15" s="577"/>
      <c r="AP15" s="577"/>
      <c r="AQ15" s="577"/>
      <c r="AR15" s="577"/>
      <c r="AS15" s="577"/>
      <c r="AT15" s="577"/>
      <c r="AU15" s="577"/>
      <c r="AV15" s="577"/>
    </row>
    <row r="16" spans="1:55">
      <c r="A16" s="577"/>
      <c r="B16" s="577"/>
      <c r="C16" s="577"/>
      <c r="D16" s="577"/>
      <c r="E16" s="577"/>
      <c r="F16" s="577"/>
      <c r="G16" s="577"/>
      <c r="H16" s="577"/>
      <c r="I16" s="577"/>
      <c r="J16" s="577"/>
      <c r="K16" s="577"/>
      <c r="L16" s="577"/>
      <c r="M16" s="577"/>
      <c r="N16" s="577"/>
      <c r="O16" s="577"/>
      <c r="P16" s="577"/>
      <c r="Q16" s="578"/>
      <c r="R16" s="577"/>
      <c r="S16" s="577"/>
      <c r="T16" s="577"/>
      <c r="U16" s="577"/>
      <c r="V16" s="577"/>
      <c r="W16" s="577"/>
      <c r="X16" s="577"/>
      <c r="Y16" s="577"/>
      <c r="Z16" s="577"/>
      <c r="AA16" s="577"/>
      <c r="AB16" s="577"/>
      <c r="AC16" s="577"/>
      <c r="AD16" s="577"/>
      <c r="AE16" s="577"/>
      <c r="AF16" s="577"/>
      <c r="AG16" s="578"/>
      <c r="AH16" s="577"/>
      <c r="AI16" s="577"/>
      <c r="AJ16" s="577"/>
      <c r="AK16" s="577"/>
      <c r="AL16" s="577"/>
      <c r="AM16" s="577"/>
      <c r="AN16" s="577"/>
      <c r="AO16" s="577"/>
      <c r="AP16" s="577"/>
      <c r="AQ16" s="577"/>
      <c r="AR16" s="577"/>
      <c r="AS16" s="577"/>
      <c r="AT16" s="577"/>
      <c r="AU16" s="577"/>
      <c r="AV16" s="577"/>
    </row>
    <row r="17" spans="1:48">
      <c r="A17" s="577"/>
      <c r="B17" s="577"/>
      <c r="C17" s="577"/>
      <c r="D17" s="577"/>
      <c r="E17" s="577"/>
      <c r="F17" s="577"/>
      <c r="G17" s="577"/>
      <c r="H17" s="577"/>
      <c r="I17" s="577"/>
      <c r="J17" s="577"/>
      <c r="K17" s="577"/>
      <c r="L17" s="577"/>
      <c r="M17" s="577"/>
      <c r="N17" s="577"/>
      <c r="O17" s="577"/>
      <c r="P17" s="577"/>
      <c r="Q17" s="578"/>
      <c r="R17" s="577"/>
      <c r="S17" s="577"/>
      <c r="T17" s="577"/>
      <c r="U17" s="577"/>
      <c r="V17" s="577"/>
      <c r="W17" s="577"/>
      <c r="X17" s="577"/>
      <c r="Y17" s="577"/>
      <c r="Z17" s="577"/>
      <c r="AA17" s="577"/>
      <c r="AB17" s="577"/>
      <c r="AC17" s="577"/>
      <c r="AD17" s="577"/>
      <c r="AE17" s="577"/>
      <c r="AF17" s="577"/>
      <c r="AG17" s="578"/>
      <c r="AH17" s="577"/>
      <c r="AI17" s="577"/>
      <c r="AJ17" s="577"/>
      <c r="AK17" s="577"/>
      <c r="AL17" s="577"/>
      <c r="AM17" s="577"/>
      <c r="AN17" s="577"/>
      <c r="AO17" s="577"/>
      <c r="AP17" s="577"/>
      <c r="AQ17" s="577"/>
      <c r="AR17" s="577"/>
      <c r="AS17" s="577"/>
      <c r="AT17" s="577"/>
      <c r="AU17" s="577"/>
      <c r="AV17" s="577"/>
    </row>
    <row r="18" spans="1:48">
      <c r="A18" s="577"/>
      <c r="B18" s="577"/>
      <c r="C18" s="577"/>
      <c r="D18" s="577"/>
      <c r="E18" s="577"/>
      <c r="F18" s="577"/>
      <c r="G18" s="577"/>
      <c r="H18" s="577"/>
      <c r="I18" s="577"/>
      <c r="J18" s="577"/>
      <c r="K18" s="577"/>
      <c r="L18" s="577"/>
      <c r="M18" s="577"/>
      <c r="N18" s="577"/>
      <c r="O18" s="577"/>
      <c r="P18" s="577"/>
      <c r="Q18" s="578"/>
      <c r="R18" s="577"/>
      <c r="S18" s="577"/>
      <c r="T18" s="577"/>
      <c r="U18" s="577"/>
      <c r="V18" s="577"/>
      <c r="W18" s="577"/>
      <c r="X18" s="577"/>
      <c r="Y18" s="577"/>
      <c r="Z18" s="577"/>
      <c r="AA18" s="577"/>
      <c r="AB18" s="577"/>
      <c r="AC18" s="577"/>
      <c r="AD18" s="577"/>
      <c r="AE18" s="577"/>
      <c r="AF18" s="577"/>
      <c r="AG18" s="578"/>
      <c r="AH18" s="577"/>
      <c r="AI18" s="577"/>
      <c r="AJ18" s="577"/>
      <c r="AK18" s="577"/>
      <c r="AL18" s="577"/>
      <c r="AM18" s="577"/>
      <c r="AN18" s="577"/>
      <c r="AO18" s="577"/>
      <c r="AP18" s="577"/>
      <c r="AQ18" s="577"/>
      <c r="AR18" s="577"/>
      <c r="AS18" s="577"/>
      <c r="AT18" s="577"/>
      <c r="AU18" s="577"/>
      <c r="AV18" s="577"/>
    </row>
    <row r="19" spans="1:48">
      <c r="A19" s="577"/>
      <c r="B19" s="577"/>
      <c r="C19" s="577"/>
      <c r="D19" s="577"/>
      <c r="E19" s="577"/>
      <c r="F19" s="577"/>
      <c r="G19" s="577"/>
      <c r="H19" s="577"/>
      <c r="I19" s="577"/>
      <c r="J19" s="577"/>
      <c r="K19" s="577"/>
      <c r="L19" s="577"/>
      <c r="M19" s="577"/>
      <c r="N19" s="577"/>
      <c r="O19" s="577"/>
      <c r="P19" s="577"/>
      <c r="Q19" s="578"/>
      <c r="R19" s="577"/>
      <c r="S19" s="577"/>
      <c r="T19" s="577"/>
      <c r="U19" s="577"/>
      <c r="V19" s="577"/>
      <c r="W19" s="577"/>
      <c r="X19" s="577"/>
      <c r="Y19" s="577"/>
      <c r="Z19" s="577"/>
      <c r="AA19" s="577"/>
      <c r="AB19" s="577"/>
      <c r="AC19" s="577"/>
      <c r="AD19" s="577"/>
      <c r="AE19" s="577"/>
      <c r="AF19" s="577"/>
      <c r="AG19" s="578"/>
      <c r="AH19" s="577"/>
      <c r="AI19" s="577"/>
      <c r="AJ19" s="577"/>
      <c r="AK19" s="577"/>
      <c r="AL19" s="577"/>
      <c r="AM19" s="577"/>
      <c r="AN19" s="577"/>
      <c r="AO19" s="577"/>
      <c r="AP19" s="577"/>
      <c r="AQ19" s="577"/>
      <c r="AR19" s="577"/>
      <c r="AS19" s="577"/>
      <c r="AT19" s="577"/>
      <c r="AU19" s="577"/>
      <c r="AV19" s="577"/>
    </row>
    <row r="20" spans="1:48">
      <c r="A20" s="577"/>
      <c r="B20" s="577"/>
      <c r="C20" s="577"/>
      <c r="D20" s="577"/>
      <c r="E20" s="577"/>
      <c r="F20" s="577"/>
      <c r="G20" s="577"/>
      <c r="H20" s="577"/>
      <c r="I20" s="577"/>
      <c r="J20" s="577"/>
      <c r="K20" s="577"/>
      <c r="L20" s="577"/>
      <c r="M20" s="577"/>
      <c r="N20" s="577"/>
      <c r="O20" s="577"/>
      <c r="P20" s="577"/>
      <c r="Q20" s="578"/>
      <c r="R20" s="577"/>
      <c r="S20" s="577"/>
      <c r="T20" s="577"/>
      <c r="U20" s="577"/>
      <c r="V20" s="577"/>
      <c r="W20" s="577"/>
      <c r="X20" s="577"/>
      <c r="Y20" s="577"/>
      <c r="Z20" s="577"/>
      <c r="AA20" s="577"/>
      <c r="AB20" s="577"/>
      <c r="AC20" s="577"/>
      <c r="AD20" s="577"/>
      <c r="AE20" s="577"/>
      <c r="AF20" s="577"/>
      <c r="AG20" s="578"/>
      <c r="AH20" s="577"/>
      <c r="AI20" s="577"/>
      <c r="AJ20" s="577"/>
      <c r="AK20" s="577"/>
      <c r="AL20" s="577"/>
      <c r="AM20" s="577"/>
      <c r="AN20" s="577"/>
      <c r="AO20" s="577"/>
      <c r="AP20" s="577"/>
      <c r="AQ20" s="577"/>
      <c r="AR20" s="577"/>
      <c r="AS20" s="577"/>
      <c r="AT20" s="577"/>
      <c r="AU20" s="577"/>
      <c r="AV20" s="577"/>
    </row>
    <row r="21" spans="1:48">
      <c r="A21" s="577"/>
      <c r="B21" s="577"/>
      <c r="C21" s="577"/>
      <c r="D21" s="577"/>
      <c r="E21" s="577"/>
      <c r="F21" s="577"/>
      <c r="G21" s="577"/>
      <c r="H21" s="577"/>
      <c r="I21" s="577"/>
      <c r="J21" s="577"/>
      <c r="K21" s="577"/>
      <c r="L21" s="577"/>
      <c r="M21" s="577"/>
      <c r="N21" s="577"/>
      <c r="O21" s="577"/>
      <c r="P21" s="577"/>
      <c r="Q21" s="578"/>
      <c r="R21" s="577"/>
      <c r="S21" s="577"/>
      <c r="T21" s="577"/>
      <c r="U21" s="577"/>
      <c r="V21" s="577"/>
      <c r="W21" s="577"/>
      <c r="X21" s="577"/>
      <c r="Y21" s="577"/>
      <c r="Z21" s="577"/>
      <c r="AA21" s="577"/>
      <c r="AB21" s="577"/>
      <c r="AC21" s="577"/>
      <c r="AD21" s="577"/>
      <c r="AE21" s="577"/>
      <c r="AF21" s="577"/>
      <c r="AG21" s="578"/>
      <c r="AH21" s="577"/>
      <c r="AI21" s="577"/>
      <c r="AJ21" s="577"/>
      <c r="AK21" s="577"/>
      <c r="AL21" s="577"/>
      <c r="AM21" s="577"/>
      <c r="AN21" s="577"/>
      <c r="AO21" s="577"/>
      <c r="AP21" s="577"/>
      <c r="AQ21" s="577"/>
      <c r="AR21" s="577"/>
      <c r="AS21" s="577"/>
      <c r="AT21" s="577"/>
      <c r="AU21" s="577"/>
      <c r="AV21" s="577"/>
    </row>
    <row r="22" spans="1:48">
      <c r="A22" s="577"/>
      <c r="B22" s="577"/>
      <c r="C22" s="577"/>
      <c r="D22" s="577"/>
      <c r="E22" s="577"/>
      <c r="F22" s="577"/>
      <c r="G22" s="577"/>
      <c r="H22" s="577"/>
      <c r="I22" s="577"/>
      <c r="J22" s="577"/>
      <c r="K22" s="577"/>
      <c r="L22" s="577"/>
      <c r="M22" s="577"/>
      <c r="N22" s="577"/>
      <c r="O22" s="577"/>
      <c r="P22" s="577"/>
      <c r="Q22" s="578"/>
      <c r="R22" s="577"/>
      <c r="S22" s="577"/>
      <c r="T22" s="577"/>
      <c r="U22" s="577"/>
      <c r="V22" s="577"/>
      <c r="W22" s="577"/>
      <c r="X22" s="577"/>
      <c r="Y22" s="577"/>
      <c r="Z22" s="577"/>
      <c r="AA22" s="577"/>
      <c r="AB22" s="577"/>
      <c r="AC22" s="577"/>
      <c r="AD22" s="577"/>
      <c r="AE22" s="577"/>
      <c r="AF22" s="577"/>
      <c r="AG22" s="578"/>
      <c r="AH22" s="577"/>
      <c r="AI22" s="577"/>
      <c r="AJ22" s="577"/>
      <c r="AK22" s="577"/>
      <c r="AL22" s="577"/>
      <c r="AM22" s="577"/>
      <c r="AN22" s="577"/>
      <c r="AO22" s="577"/>
      <c r="AP22" s="577"/>
      <c r="AQ22" s="577"/>
      <c r="AR22" s="577"/>
      <c r="AS22" s="577"/>
      <c r="AT22" s="577"/>
      <c r="AU22" s="577"/>
      <c r="AV22" s="577"/>
    </row>
    <row r="23" spans="1:48">
      <c r="A23" s="577"/>
      <c r="B23" s="577"/>
      <c r="C23" s="577"/>
      <c r="D23" s="577"/>
      <c r="E23" s="577"/>
      <c r="F23" s="577"/>
      <c r="G23" s="577"/>
      <c r="H23" s="577"/>
      <c r="I23" s="577"/>
      <c r="J23" s="577"/>
      <c r="K23" s="577"/>
      <c r="L23" s="577"/>
      <c r="M23" s="577"/>
      <c r="N23" s="577"/>
      <c r="O23" s="577"/>
      <c r="P23" s="577"/>
      <c r="Q23" s="578"/>
      <c r="R23" s="577"/>
      <c r="S23" s="577"/>
      <c r="T23" s="577"/>
      <c r="U23" s="577"/>
      <c r="V23" s="577"/>
      <c r="W23" s="577"/>
      <c r="X23" s="577"/>
      <c r="Y23" s="577"/>
      <c r="Z23" s="577"/>
      <c r="AA23" s="577"/>
      <c r="AB23" s="577"/>
      <c r="AC23" s="577"/>
      <c r="AD23" s="577"/>
      <c r="AE23" s="577"/>
      <c r="AF23" s="577"/>
      <c r="AG23" s="578"/>
      <c r="AH23" s="577"/>
      <c r="AI23" s="577"/>
      <c r="AJ23" s="577"/>
      <c r="AK23" s="577"/>
      <c r="AL23" s="577"/>
      <c r="AM23" s="577"/>
      <c r="AN23" s="577"/>
      <c r="AO23" s="577"/>
      <c r="AP23" s="577"/>
      <c r="AQ23" s="577"/>
      <c r="AR23" s="577"/>
      <c r="AS23" s="577"/>
      <c r="AT23" s="577"/>
      <c r="AU23" s="577"/>
      <c r="AV23" s="577"/>
    </row>
    <row r="24" spans="1:48">
      <c r="A24" s="577"/>
      <c r="B24" s="577"/>
      <c r="C24" s="577"/>
      <c r="D24" s="577"/>
      <c r="E24" s="577"/>
      <c r="F24" s="577"/>
      <c r="G24" s="577"/>
      <c r="H24" s="577"/>
      <c r="I24" s="577"/>
      <c r="J24" s="577"/>
      <c r="K24" s="577"/>
      <c r="L24" s="577"/>
      <c r="M24" s="577"/>
      <c r="N24" s="577"/>
      <c r="O24" s="577"/>
      <c r="P24" s="577"/>
      <c r="Q24" s="578"/>
      <c r="R24" s="577"/>
      <c r="S24" s="577"/>
      <c r="T24" s="577"/>
      <c r="U24" s="577"/>
      <c r="V24" s="577"/>
      <c r="W24" s="577"/>
      <c r="X24" s="577"/>
      <c r="Y24" s="577"/>
      <c r="Z24" s="577"/>
      <c r="AA24" s="577"/>
      <c r="AB24" s="577"/>
      <c r="AC24" s="577"/>
      <c r="AD24" s="577"/>
      <c r="AE24" s="577"/>
      <c r="AF24" s="577"/>
      <c r="AG24" s="578"/>
      <c r="AH24" s="577"/>
      <c r="AI24" s="577"/>
      <c r="AJ24" s="577"/>
      <c r="AK24" s="577"/>
      <c r="AL24" s="577"/>
      <c r="AM24" s="577"/>
      <c r="AN24" s="577"/>
      <c r="AO24" s="577"/>
      <c r="AP24" s="577"/>
      <c r="AQ24" s="577"/>
      <c r="AR24" s="577"/>
      <c r="AS24" s="577"/>
      <c r="AT24" s="577"/>
      <c r="AU24" s="577"/>
      <c r="AV24" s="577"/>
    </row>
    <row r="25" spans="1:48">
      <c r="A25" s="577"/>
      <c r="B25" s="577"/>
      <c r="C25" s="577"/>
      <c r="D25" s="577"/>
      <c r="E25" s="577"/>
      <c r="F25" s="577"/>
      <c r="G25" s="577"/>
      <c r="H25" s="577"/>
      <c r="I25" s="577"/>
      <c r="J25" s="577"/>
      <c r="K25" s="577"/>
      <c r="L25" s="577"/>
      <c r="M25" s="577"/>
      <c r="N25" s="577"/>
      <c r="O25" s="577"/>
      <c r="P25" s="577"/>
      <c r="Q25" s="578"/>
      <c r="R25" s="577"/>
      <c r="S25" s="577"/>
      <c r="T25" s="577"/>
      <c r="U25" s="577"/>
      <c r="V25" s="577"/>
      <c r="W25" s="577"/>
      <c r="X25" s="577"/>
      <c r="Y25" s="577"/>
      <c r="Z25" s="577"/>
      <c r="AA25" s="577"/>
      <c r="AB25" s="577"/>
      <c r="AC25" s="577"/>
      <c r="AD25" s="577"/>
      <c r="AE25" s="577"/>
      <c r="AF25" s="577"/>
      <c r="AG25" s="578"/>
      <c r="AH25" s="577"/>
      <c r="AI25" s="577"/>
      <c r="AJ25" s="577"/>
      <c r="AK25" s="577"/>
      <c r="AL25" s="577"/>
      <c r="AM25" s="577"/>
      <c r="AN25" s="577"/>
      <c r="AO25" s="577"/>
      <c r="AP25" s="577"/>
      <c r="AQ25" s="577"/>
      <c r="AR25" s="577"/>
      <c r="AS25" s="577"/>
      <c r="AT25" s="577"/>
      <c r="AU25" s="577"/>
      <c r="AV25" s="577"/>
    </row>
    <row r="26" spans="1:48">
      <c r="A26" s="577"/>
      <c r="B26" s="577"/>
      <c r="C26" s="577"/>
      <c r="D26" s="577"/>
      <c r="E26" s="577"/>
      <c r="F26" s="577"/>
      <c r="G26" s="577"/>
      <c r="H26" s="577"/>
      <c r="I26" s="577"/>
      <c r="J26" s="577"/>
      <c r="K26" s="577"/>
      <c r="L26" s="577"/>
      <c r="M26" s="577"/>
      <c r="N26" s="577"/>
      <c r="O26" s="577"/>
      <c r="P26" s="577"/>
      <c r="Q26" s="578"/>
      <c r="R26" s="577"/>
      <c r="S26" s="577"/>
      <c r="T26" s="577"/>
      <c r="U26" s="577"/>
      <c r="V26" s="577"/>
      <c r="W26" s="577"/>
      <c r="X26" s="577"/>
      <c r="Y26" s="577"/>
      <c r="Z26" s="577"/>
      <c r="AA26" s="577"/>
      <c r="AB26" s="577"/>
      <c r="AC26" s="577"/>
      <c r="AD26" s="577"/>
      <c r="AE26" s="577"/>
      <c r="AF26" s="577"/>
      <c r="AG26" s="578"/>
      <c r="AH26" s="577"/>
      <c r="AI26" s="577"/>
      <c r="AJ26" s="577"/>
      <c r="AK26" s="577"/>
      <c r="AL26" s="577"/>
      <c r="AM26" s="577"/>
      <c r="AN26" s="577"/>
      <c r="AO26" s="577"/>
      <c r="AP26" s="577"/>
      <c r="AQ26" s="577"/>
      <c r="AR26" s="577"/>
      <c r="AS26" s="577"/>
      <c r="AT26" s="577"/>
      <c r="AU26" s="577"/>
      <c r="AV26" s="577"/>
    </row>
    <row r="27" spans="1:48">
      <c r="A27" s="577"/>
      <c r="B27" s="577"/>
      <c r="C27" s="577"/>
      <c r="D27" s="577"/>
      <c r="E27" s="577"/>
      <c r="F27" s="577"/>
      <c r="G27" s="577"/>
      <c r="H27" s="577"/>
      <c r="I27" s="577"/>
      <c r="J27" s="577"/>
      <c r="K27" s="577"/>
      <c r="L27" s="577"/>
      <c r="M27" s="577"/>
      <c r="N27" s="577"/>
      <c r="O27" s="577"/>
      <c r="P27" s="577"/>
      <c r="Q27" s="578"/>
      <c r="R27" s="577"/>
      <c r="S27" s="577"/>
      <c r="T27" s="577"/>
      <c r="U27" s="577"/>
      <c r="V27" s="577"/>
      <c r="W27" s="577"/>
      <c r="X27" s="577"/>
      <c r="Y27" s="577"/>
      <c r="Z27" s="577"/>
      <c r="AA27" s="577"/>
      <c r="AB27" s="577"/>
      <c r="AC27" s="577"/>
      <c r="AD27" s="577"/>
      <c r="AE27" s="577"/>
      <c r="AF27" s="577"/>
      <c r="AG27" s="578"/>
      <c r="AH27" s="577"/>
      <c r="AI27" s="577"/>
      <c r="AJ27" s="577"/>
      <c r="AK27" s="577"/>
      <c r="AL27" s="577"/>
      <c r="AM27" s="577"/>
      <c r="AN27" s="577"/>
      <c r="AO27" s="577"/>
      <c r="AP27" s="577"/>
      <c r="AQ27" s="577"/>
      <c r="AR27" s="577"/>
      <c r="AS27" s="577"/>
      <c r="AT27" s="577"/>
      <c r="AU27" s="577"/>
      <c r="AV27" s="577"/>
    </row>
    <row r="28" spans="1:48">
      <c r="A28" s="577"/>
      <c r="B28" s="577"/>
      <c r="C28" s="577"/>
      <c r="D28" s="577"/>
      <c r="E28" s="577"/>
      <c r="F28" s="577"/>
      <c r="G28" s="577"/>
      <c r="H28" s="577"/>
      <c r="I28" s="577"/>
      <c r="J28" s="577"/>
      <c r="K28" s="577"/>
      <c r="L28" s="577"/>
      <c r="M28" s="577"/>
      <c r="N28" s="577"/>
      <c r="O28" s="577"/>
      <c r="P28" s="577"/>
      <c r="Q28" s="578"/>
      <c r="R28" s="577"/>
      <c r="S28" s="577"/>
      <c r="T28" s="577"/>
      <c r="U28" s="577"/>
      <c r="V28" s="577"/>
      <c r="W28" s="577"/>
      <c r="X28" s="577"/>
      <c r="Y28" s="577"/>
      <c r="Z28" s="577"/>
      <c r="AA28" s="577"/>
      <c r="AB28" s="577"/>
      <c r="AC28" s="577"/>
      <c r="AD28" s="577"/>
      <c r="AE28" s="577"/>
      <c r="AF28" s="577"/>
      <c r="AG28" s="578"/>
      <c r="AH28" s="577"/>
      <c r="AI28" s="577"/>
      <c r="AJ28" s="577"/>
      <c r="AK28" s="577"/>
      <c r="AL28" s="577"/>
      <c r="AM28" s="577"/>
      <c r="AN28" s="577"/>
      <c r="AO28" s="577"/>
      <c r="AP28" s="577"/>
      <c r="AQ28" s="577"/>
      <c r="AR28" s="577"/>
      <c r="AS28" s="577"/>
      <c r="AT28" s="577"/>
      <c r="AU28" s="577"/>
      <c r="AV28" s="577"/>
    </row>
    <row r="29" spans="1:48">
      <c r="A29" s="577"/>
      <c r="B29" s="577"/>
      <c r="C29" s="577"/>
      <c r="D29" s="577"/>
      <c r="E29" s="577"/>
      <c r="F29" s="577"/>
      <c r="G29" s="577"/>
      <c r="H29" s="577"/>
      <c r="I29" s="577"/>
      <c r="J29" s="577"/>
      <c r="K29" s="577"/>
      <c r="L29" s="577"/>
      <c r="M29" s="577"/>
      <c r="N29" s="577"/>
      <c r="O29" s="577"/>
      <c r="P29" s="577"/>
      <c r="Q29" s="578"/>
      <c r="R29" s="577"/>
      <c r="S29" s="577"/>
      <c r="T29" s="577"/>
      <c r="U29" s="577"/>
      <c r="V29" s="577"/>
      <c r="W29" s="577"/>
      <c r="X29" s="577"/>
      <c r="Y29" s="577"/>
      <c r="Z29" s="577"/>
      <c r="AA29" s="577"/>
      <c r="AB29" s="577"/>
      <c r="AC29" s="577"/>
      <c r="AD29" s="577"/>
      <c r="AE29" s="577"/>
      <c r="AF29" s="577"/>
      <c r="AG29" s="578"/>
      <c r="AH29" s="577"/>
      <c r="AI29" s="577"/>
      <c r="AJ29" s="577"/>
      <c r="AK29" s="577"/>
      <c r="AL29" s="577"/>
      <c r="AM29" s="577"/>
      <c r="AN29" s="577"/>
      <c r="AO29" s="577"/>
      <c r="AP29" s="577"/>
      <c r="AQ29" s="577"/>
      <c r="AR29" s="577"/>
      <c r="AS29" s="577"/>
      <c r="AT29" s="577"/>
      <c r="AU29" s="577"/>
      <c r="AV29" s="577"/>
    </row>
    <row r="30" spans="1:48">
      <c r="A30" s="577"/>
      <c r="B30" s="577"/>
      <c r="C30" s="577"/>
      <c r="D30" s="577"/>
      <c r="E30" s="577"/>
      <c r="F30" s="577"/>
      <c r="G30" s="577"/>
      <c r="H30" s="577"/>
      <c r="I30" s="577"/>
      <c r="J30" s="577"/>
      <c r="K30" s="577"/>
      <c r="L30" s="577"/>
      <c r="M30" s="577"/>
      <c r="N30" s="577"/>
      <c r="O30" s="577"/>
      <c r="P30" s="577"/>
      <c r="Q30" s="578"/>
      <c r="R30" s="577"/>
      <c r="S30" s="577"/>
      <c r="T30" s="577"/>
      <c r="U30" s="577"/>
      <c r="V30" s="577"/>
      <c r="W30" s="577"/>
      <c r="X30" s="577"/>
      <c r="Y30" s="577"/>
      <c r="Z30" s="577"/>
      <c r="AA30" s="577"/>
      <c r="AB30" s="577"/>
      <c r="AC30" s="577"/>
      <c r="AD30" s="577"/>
      <c r="AE30" s="577"/>
      <c r="AF30" s="577"/>
      <c r="AG30" s="578"/>
      <c r="AH30" s="577"/>
      <c r="AI30" s="577"/>
      <c r="AJ30" s="577"/>
      <c r="AK30" s="577"/>
      <c r="AL30" s="577"/>
      <c r="AM30" s="577"/>
      <c r="AN30" s="577"/>
      <c r="AO30" s="577"/>
      <c r="AP30" s="577"/>
      <c r="AQ30" s="577"/>
      <c r="AR30" s="577"/>
      <c r="AS30" s="577"/>
      <c r="AT30" s="577"/>
      <c r="AU30" s="577"/>
      <c r="AV30" s="577"/>
    </row>
    <row r="31" spans="1:48">
      <c r="A31" s="577"/>
      <c r="B31" s="577"/>
      <c r="C31" s="577"/>
      <c r="D31" s="577"/>
      <c r="E31" s="577"/>
      <c r="F31" s="577"/>
      <c r="G31" s="577"/>
      <c r="H31" s="577"/>
      <c r="I31" s="577"/>
      <c r="J31" s="577"/>
      <c r="K31" s="577"/>
      <c r="L31" s="577"/>
      <c r="M31" s="577"/>
      <c r="N31" s="577"/>
      <c r="O31" s="577"/>
      <c r="P31" s="577"/>
      <c r="Q31" s="578"/>
      <c r="R31" s="577"/>
      <c r="S31" s="577"/>
      <c r="T31" s="577"/>
      <c r="U31" s="577"/>
      <c r="V31" s="577"/>
      <c r="W31" s="577"/>
      <c r="X31" s="577"/>
      <c r="Y31" s="577"/>
      <c r="Z31" s="577"/>
      <c r="AA31" s="577"/>
      <c r="AB31" s="577"/>
      <c r="AC31" s="577"/>
      <c r="AD31" s="577"/>
      <c r="AE31" s="577"/>
      <c r="AF31" s="577"/>
      <c r="AG31" s="578"/>
      <c r="AH31" s="577"/>
      <c r="AI31" s="577"/>
      <c r="AJ31" s="577"/>
      <c r="AK31" s="577"/>
      <c r="AL31" s="577"/>
      <c r="AM31" s="577"/>
      <c r="AN31" s="577"/>
      <c r="AO31" s="577"/>
      <c r="AP31" s="577"/>
      <c r="AQ31" s="577"/>
      <c r="AR31" s="577"/>
      <c r="AS31" s="577"/>
      <c r="AT31" s="577"/>
      <c r="AU31" s="577"/>
      <c r="AV31" s="577"/>
    </row>
    <row r="32" spans="1:48">
      <c r="A32" s="577"/>
      <c r="B32" s="577"/>
      <c r="C32" s="577"/>
      <c r="D32" s="577"/>
      <c r="E32" s="577"/>
      <c r="F32" s="577"/>
      <c r="G32" s="577"/>
      <c r="H32" s="577"/>
      <c r="I32" s="577"/>
      <c r="J32" s="577"/>
      <c r="K32" s="577"/>
      <c r="L32" s="577"/>
      <c r="M32" s="577"/>
      <c r="N32" s="577"/>
      <c r="O32" s="577"/>
      <c r="P32" s="577"/>
      <c r="Q32" s="578"/>
      <c r="R32" s="577"/>
      <c r="S32" s="577"/>
      <c r="T32" s="577"/>
      <c r="U32" s="577"/>
      <c r="V32" s="577"/>
      <c r="W32" s="577"/>
      <c r="X32" s="577"/>
      <c r="Y32" s="577"/>
      <c r="Z32" s="577"/>
      <c r="AA32" s="577"/>
      <c r="AB32" s="577"/>
      <c r="AC32" s="577"/>
      <c r="AD32" s="577"/>
      <c r="AE32" s="577"/>
      <c r="AF32" s="577"/>
      <c r="AG32" s="578"/>
      <c r="AH32" s="577"/>
      <c r="AI32" s="577"/>
      <c r="AJ32" s="577"/>
      <c r="AK32" s="577"/>
      <c r="AL32" s="577"/>
      <c r="AM32" s="577"/>
      <c r="AN32" s="577"/>
      <c r="AO32" s="577"/>
      <c r="AP32" s="577"/>
      <c r="AQ32" s="577"/>
      <c r="AR32" s="577"/>
      <c r="AS32" s="577"/>
      <c r="AT32" s="577"/>
      <c r="AU32" s="577"/>
      <c r="AV32" s="577"/>
    </row>
    <row r="33" spans="1:48">
      <c r="A33" s="577"/>
      <c r="B33" s="577"/>
      <c r="C33" s="577"/>
      <c r="D33" s="577"/>
      <c r="E33" s="577"/>
      <c r="F33" s="577"/>
      <c r="G33" s="577"/>
      <c r="H33" s="577"/>
      <c r="I33" s="577"/>
      <c r="J33" s="577"/>
      <c r="K33" s="577"/>
      <c r="L33" s="577"/>
      <c r="M33" s="577"/>
      <c r="N33" s="577"/>
      <c r="O33" s="577"/>
      <c r="P33" s="577"/>
      <c r="Q33" s="578"/>
      <c r="R33" s="577"/>
      <c r="S33" s="577"/>
      <c r="T33" s="577"/>
      <c r="U33" s="577"/>
      <c r="V33" s="577"/>
      <c r="W33" s="577"/>
      <c r="X33" s="577"/>
      <c r="Y33" s="577"/>
      <c r="Z33" s="577"/>
      <c r="AA33" s="577"/>
      <c r="AB33" s="577"/>
      <c r="AC33" s="577"/>
      <c r="AD33" s="577"/>
      <c r="AE33" s="577"/>
      <c r="AF33" s="577"/>
      <c r="AG33" s="578"/>
      <c r="AH33" s="577"/>
      <c r="AI33" s="577"/>
      <c r="AJ33" s="577"/>
      <c r="AK33" s="577"/>
      <c r="AL33" s="577"/>
      <c r="AM33" s="577"/>
      <c r="AN33" s="577"/>
      <c r="AO33" s="577"/>
      <c r="AP33" s="577"/>
      <c r="AQ33" s="577"/>
      <c r="AR33" s="577"/>
      <c r="AS33" s="577"/>
      <c r="AT33" s="577"/>
      <c r="AU33" s="577"/>
      <c r="AV33" s="577"/>
    </row>
    <row r="34" spans="1:48">
      <c r="A34" s="577"/>
      <c r="B34" s="577"/>
      <c r="C34" s="577"/>
      <c r="D34" s="577"/>
      <c r="E34" s="577"/>
      <c r="F34" s="577"/>
      <c r="G34" s="577"/>
      <c r="H34" s="577"/>
      <c r="I34" s="577"/>
      <c r="J34" s="577"/>
      <c r="K34" s="577"/>
      <c r="L34" s="577"/>
      <c r="M34" s="577"/>
      <c r="N34" s="577"/>
      <c r="O34" s="577"/>
      <c r="P34" s="577"/>
      <c r="Q34" s="578"/>
      <c r="R34" s="577"/>
      <c r="S34" s="577"/>
      <c r="T34" s="577"/>
      <c r="U34" s="577"/>
      <c r="V34" s="577"/>
      <c r="W34" s="577"/>
      <c r="X34" s="577"/>
      <c r="Y34" s="577"/>
      <c r="Z34" s="577"/>
      <c r="AA34" s="577"/>
      <c r="AB34" s="577"/>
      <c r="AC34" s="577"/>
      <c r="AD34" s="577"/>
      <c r="AE34" s="577"/>
      <c r="AF34" s="577"/>
      <c r="AG34" s="578"/>
      <c r="AH34" s="577"/>
      <c r="AI34" s="577"/>
      <c r="AJ34" s="577"/>
      <c r="AK34" s="577"/>
      <c r="AL34" s="577"/>
      <c r="AM34" s="577"/>
      <c r="AN34" s="577"/>
      <c r="AO34" s="577"/>
      <c r="AP34" s="577"/>
      <c r="AQ34" s="577"/>
      <c r="AR34" s="577"/>
      <c r="AS34" s="577"/>
      <c r="AT34" s="577"/>
      <c r="AU34" s="577"/>
      <c r="AV34" s="577"/>
    </row>
    <row r="35" spans="1:48" ht="108" customHeight="1">
      <c r="A35" s="579">
        <f>(入力用紙!$M$5)</f>
        <v>0</v>
      </c>
      <c r="B35" s="579"/>
      <c r="C35" s="579"/>
      <c r="D35" s="579"/>
      <c r="E35" s="579"/>
      <c r="F35" s="579"/>
      <c r="G35" s="579"/>
      <c r="H35" s="579"/>
      <c r="I35" s="579"/>
      <c r="J35" s="579"/>
      <c r="K35" s="579"/>
      <c r="L35" s="579"/>
      <c r="M35" s="579"/>
      <c r="N35" s="579"/>
      <c r="O35" s="579"/>
      <c r="P35" s="579"/>
      <c r="Q35" s="579">
        <f>(入力用紙!$M$5)</f>
        <v>0</v>
      </c>
      <c r="R35" s="579"/>
      <c r="S35" s="579"/>
      <c r="T35" s="579"/>
      <c r="U35" s="579"/>
      <c r="V35" s="579"/>
      <c r="W35" s="579"/>
      <c r="X35" s="579"/>
      <c r="Y35" s="579"/>
      <c r="Z35" s="579"/>
      <c r="AA35" s="579"/>
      <c r="AB35" s="579"/>
      <c r="AC35" s="579"/>
      <c r="AD35" s="579"/>
      <c r="AE35" s="579"/>
      <c r="AF35" s="579"/>
      <c r="AG35" s="579">
        <f>(入力用紙!$M$5)</f>
        <v>0</v>
      </c>
      <c r="AH35" s="579"/>
      <c r="AI35" s="579"/>
      <c r="AJ35" s="579"/>
      <c r="AK35" s="579"/>
      <c r="AL35" s="579"/>
      <c r="AM35" s="579"/>
      <c r="AN35" s="579"/>
      <c r="AO35" s="579"/>
      <c r="AP35" s="579"/>
      <c r="AQ35" s="579"/>
      <c r="AR35" s="579"/>
      <c r="AS35" s="579"/>
      <c r="AT35" s="579"/>
      <c r="AU35" s="579"/>
      <c r="AV35" s="579"/>
    </row>
    <row r="36" spans="1:48">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row>
    <row r="37" spans="1:48">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row>
    <row r="38" spans="1:48">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row>
  </sheetData>
  <mergeCells count="15">
    <mergeCell ref="A35:P35"/>
    <mergeCell ref="Q35:AF35"/>
    <mergeCell ref="AG35:AV35"/>
    <mergeCell ref="A1:F2"/>
    <mergeCell ref="G1:P2"/>
    <mergeCell ref="Q1:V2"/>
    <mergeCell ref="W1:AF2"/>
    <mergeCell ref="AG1:AL2"/>
    <mergeCell ref="AM1:AV2"/>
    <mergeCell ref="AX1:BB2"/>
    <mergeCell ref="AX4:AY5"/>
    <mergeCell ref="AZ4:BC5"/>
    <mergeCell ref="A3:P34"/>
    <mergeCell ref="Q3:AF34"/>
    <mergeCell ref="AG3:AV34"/>
  </mergeCells>
  <phoneticPr fontId="39"/>
  <pageMargins left="0.39" right="0.39" top="0.39" bottom="0.39" header="0.39" footer="0.39"/>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BC35"/>
  <sheetViews>
    <sheetView view="pageBreakPreview" zoomScale="75" zoomScaleNormal="100" workbookViewId="0">
      <selection activeCell="AX1" sqref="AX1:BB2"/>
    </sheetView>
  </sheetViews>
  <sheetFormatPr defaultColWidth="11" defaultRowHeight="13"/>
  <cols>
    <col min="1" max="49" width="2.90625" customWidth="1"/>
    <col min="50" max="50" width="2.90625" bestFit="1" customWidth="1"/>
    <col min="51" max="54" width="2.90625" customWidth="1"/>
    <col min="55" max="55" width="2.6328125" customWidth="1"/>
  </cols>
  <sheetData>
    <row r="1" spans="1:55">
      <c r="A1" s="580">
        <f>LOOKUP($AX$4,入力用紙!$X$23:$AB$39,入力用紙!$AA$23:$AA$39)</f>
        <v>0</v>
      </c>
      <c r="B1" s="580"/>
      <c r="C1" s="580"/>
      <c r="D1" s="580"/>
      <c r="E1" s="580"/>
      <c r="F1" s="580"/>
      <c r="G1" s="580"/>
      <c r="H1" s="580"/>
      <c r="I1" s="580"/>
      <c r="J1" s="580"/>
      <c r="K1" s="580"/>
      <c r="L1" s="580"/>
      <c r="M1" s="580"/>
      <c r="N1" s="580"/>
      <c r="O1" s="580"/>
      <c r="P1" s="580"/>
      <c r="Q1" s="580">
        <f>LOOKUP($AX$4+1,入力用紙!$X$23:$AB$39,入力用紙!$AA$23:$AA$39)</f>
        <v>0</v>
      </c>
      <c r="R1" s="580"/>
      <c r="S1" s="580"/>
      <c r="T1" s="580"/>
      <c r="U1" s="580"/>
      <c r="V1" s="580"/>
      <c r="W1" s="580"/>
      <c r="X1" s="580"/>
      <c r="Y1" s="580"/>
      <c r="Z1" s="580"/>
      <c r="AA1" s="580"/>
      <c r="AB1" s="580"/>
      <c r="AC1" s="580"/>
      <c r="AD1" s="580"/>
      <c r="AE1" s="580"/>
      <c r="AF1" s="580"/>
      <c r="AG1" s="580">
        <f>LOOKUP($AX$4+2,入力用紙!$X$23:$AB$39,入力用紙!$AA$23:$AA$39)</f>
        <v>0</v>
      </c>
      <c r="AH1" s="580"/>
      <c r="AI1" s="580"/>
      <c r="AJ1" s="580"/>
      <c r="AK1" s="580"/>
      <c r="AL1" s="580"/>
      <c r="AM1" s="581"/>
      <c r="AN1" s="581"/>
      <c r="AO1" s="581"/>
      <c r="AP1" s="581"/>
      <c r="AQ1" s="581"/>
      <c r="AR1" s="581"/>
      <c r="AS1" s="581"/>
      <c r="AT1" s="581"/>
      <c r="AU1" s="581"/>
      <c r="AV1" s="581"/>
      <c r="AX1" s="570" t="s">
        <v>124</v>
      </c>
      <c r="AY1" s="570"/>
      <c r="AZ1" s="570"/>
      <c r="BA1" s="570"/>
      <c r="BB1" s="570"/>
    </row>
    <row r="2" spans="1:5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1"/>
      <c r="AN2" s="581"/>
      <c r="AO2" s="581"/>
      <c r="AP2" s="581"/>
      <c r="AQ2" s="581"/>
      <c r="AR2" s="581"/>
      <c r="AS2" s="581"/>
      <c r="AT2" s="581"/>
      <c r="AU2" s="581"/>
      <c r="AV2" s="581"/>
      <c r="AX2" s="570"/>
      <c r="AY2" s="570"/>
      <c r="AZ2" s="570"/>
      <c r="BA2" s="570"/>
      <c r="BB2" s="570"/>
    </row>
    <row r="3" spans="1:55">
      <c r="A3" s="577">
        <f>LOOKUP($AX$4,入力用紙!$X$23:$AB$39,入力用紙!$AB$23:$AB$39)</f>
        <v>0</v>
      </c>
      <c r="B3" s="577"/>
      <c r="C3" s="577"/>
      <c r="D3" s="577"/>
      <c r="E3" s="577"/>
      <c r="F3" s="577"/>
      <c r="G3" s="577"/>
      <c r="H3" s="577"/>
      <c r="I3" s="577"/>
      <c r="J3" s="577"/>
      <c r="K3" s="577"/>
      <c r="L3" s="577"/>
      <c r="M3" s="577"/>
      <c r="N3" s="577"/>
      <c r="O3" s="577"/>
      <c r="P3" s="577"/>
      <c r="Q3" s="578">
        <f>LOOKUP($AX$4+1,入力用紙!$X$23:$AB$39,入力用紙!$AB$23:$AB$39)</f>
        <v>0</v>
      </c>
      <c r="R3" s="577"/>
      <c r="S3" s="577"/>
      <c r="T3" s="577"/>
      <c r="U3" s="577"/>
      <c r="V3" s="577"/>
      <c r="W3" s="577"/>
      <c r="X3" s="577"/>
      <c r="Y3" s="577"/>
      <c r="Z3" s="577"/>
      <c r="AA3" s="577"/>
      <c r="AB3" s="577"/>
      <c r="AC3" s="577"/>
      <c r="AD3" s="577"/>
      <c r="AE3" s="577"/>
      <c r="AF3" s="577"/>
      <c r="AG3" s="578">
        <f>LOOKUP($AX$4+2,入力用紙!$X$23:$AB$39,入力用紙!$AB$23:$AB$39)</f>
        <v>0</v>
      </c>
      <c r="AH3" s="577"/>
      <c r="AI3" s="577"/>
      <c r="AJ3" s="577"/>
      <c r="AK3" s="577"/>
      <c r="AL3" s="577"/>
      <c r="AM3" s="577"/>
      <c r="AN3" s="577"/>
      <c r="AO3" s="577"/>
      <c r="AP3" s="577"/>
      <c r="AQ3" s="577"/>
      <c r="AR3" s="577"/>
      <c r="AS3" s="577"/>
      <c r="AT3" s="577"/>
      <c r="AU3" s="577"/>
      <c r="AV3" s="577"/>
    </row>
    <row r="4" spans="1:55">
      <c r="A4" s="577"/>
      <c r="B4" s="577"/>
      <c r="C4" s="577"/>
      <c r="D4" s="577"/>
      <c r="E4" s="577"/>
      <c r="F4" s="577"/>
      <c r="G4" s="577"/>
      <c r="H4" s="577"/>
      <c r="I4" s="577"/>
      <c r="J4" s="577"/>
      <c r="K4" s="577"/>
      <c r="L4" s="577"/>
      <c r="M4" s="577"/>
      <c r="N4" s="577"/>
      <c r="O4" s="577"/>
      <c r="P4" s="577"/>
      <c r="Q4" s="578"/>
      <c r="R4" s="577"/>
      <c r="S4" s="577"/>
      <c r="T4" s="577"/>
      <c r="U4" s="577"/>
      <c r="V4" s="577"/>
      <c r="W4" s="577"/>
      <c r="X4" s="577"/>
      <c r="Y4" s="577"/>
      <c r="Z4" s="577"/>
      <c r="AA4" s="577"/>
      <c r="AB4" s="577"/>
      <c r="AC4" s="577"/>
      <c r="AD4" s="577"/>
      <c r="AE4" s="577"/>
      <c r="AF4" s="577"/>
      <c r="AG4" s="578"/>
      <c r="AH4" s="577"/>
      <c r="AI4" s="577"/>
      <c r="AJ4" s="577"/>
      <c r="AK4" s="577"/>
      <c r="AL4" s="577"/>
      <c r="AM4" s="577"/>
      <c r="AN4" s="577"/>
      <c r="AO4" s="577"/>
      <c r="AP4" s="577"/>
      <c r="AQ4" s="577"/>
      <c r="AR4" s="577"/>
      <c r="AS4" s="577"/>
      <c r="AT4" s="577"/>
      <c r="AU4" s="577"/>
      <c r="AV4" s="577"/>
      <c r="AX4" s="571">
        <v>1</v>
      </c>
      <c r="AY4" s="572"/>
      <c r="AZ4" s="575" t="s">
        <v>121</v>
      </c>
      <c r="BA4" s="576"/>
      <c r="BB4" s="576"/>
      <c r="BC4" s="576"/>
    </row>
    <row r="5" spans="1:55">
      <c r="A5" s="577"/>
      <c r="B5" s="577"/>
      <c r="C5" s="577"/>
      <c r="D5" s="577"/>
      <c r="E5" s="577"/>
      <c r="F5" s="577"/>
      <c r="G5" s="577"/>
      <c r="H5" s="577"/>
      <c r="I5" s="577"/>
      <c r="J5" s="577"/>
      <c r="K5" s="577"/>
      <c r="L5" s="577"/>
      <c r="M5" s="577"/>
      <c r="N5" s="577"/>
      <c r="O5" s="577"/>
      <c r="P5" s="577"/>
      <c r="Q5" s="578"/>
      <c r="R5" s="577"/>
      <c r="S5" s="577"/>
      <c r="T5" s="577"/>
      <c r="U5" s="577"/>
      <c r="V5" s="577"/>
      <c r="W5" s="577"/>
      <c r="X5" s="577"/>
      <c r="Y5" s="577"/>
      <c r="Z5" s="577"/>
      <c r="AA5" s="577"/>
      <c r="AB5" s="577"/>
      <c r="AC5" s="577"/>
      <c r="AD5" s="577"/>
      <c r="AE5" s="577"/>
      <c r="AF5" s="577"/>
      <c r="AG5" s="578"/>
      <c r="AH5" s="577"/>
      <c r="AI5" s="577"/>
      <c r="AJ5" s="577"/>
      <c r="AK5" s="577"/>
      <c r="AL5" s="577"/>
      <c r="AM5" s="577"/>
      <c r="AN5" s="577"/>
      <c r="AO5" s="577"/>
      <c r="AP5" s="577"/>
      <c r="AQ5" s="577"/>
      <c r="AR5" s="577"/>
      <c r="AS5" s="577"/>
      <c r="AT5" s="577"/>
      <c r="AU5" s="577"/>
      <c r="AV5" s="577"/>
      <c r="AX5" s="573"/>
      <c r="AY5" s="574"/>
      <c r="AZ5" s="575"/>
      <c r="BA5" s="576"/>
      <c r="BB5" s="576"/>
      <c r="BC5" s="576"/>
    </row>
    <row r="6" spans="1:55">
      <c r="A6" s="577"/>
      <c r="B6" s="577"/>
      <c r="C6" s="577"/>
      <c r="D6" s="577"/>
      <c r="E6" s="577"/>
      <c r="F6" s="577"/>
      <c r="G6" s="577"/>
      <c r="H6" s="577"/>
      <c r="I6" s="577"/>
      <c r="J6" s="577"/>
      <c r="K6" s="577"/>
      <c r="L6" s="577"/>
      <c r="M6" s="577"/>
      <c r="N6" s="577"/>
      <c r="O6" s="577"/>
      <c r="P6" s="577"/>
      <c r="Q6" s="578"/>
      <c r="R6" s="577"/>
      <c r="S6" s="577"/>
      <c r="T6" s="577"/>
      <c r="U6" s="577"/>
      <c r="V6" s="577"/>
      <c r="W6" s="577"/>
      <c r="X6" s="577"/>
      <c r="Y6" s="577"/>
      <c r="Z6" s="577"/>
      <c r="AA6" s="577"/>
      <c r="AB6" s="577"/>
      <c r="AC6" s="577"/>
      <c r="AD6" s="577"/>
      <c r="AE6" s="577"/>
      <c r="AF6" s="577"/>
      <c r="AG6" s="578"/>
      <c r="AH6" s="577"/>
      <c r="AI6" s="577"/>
      <c r="AJ6" s="577"/>
      <c r="AK6" s="577"/>
      <c r="AL6" s="577"/>
      <c r="AM6" s="577"/>
      <c r="AN6" s="577"/>
      <c r="AO6" s="577"/>
      <c r="AP6" s="577"/>
      <c r="AQ6" s="577"/>
      <c r="AR6" s="577"/>
      <c r="AS6" s="577"/>
      <c r="AT6" s="577"/>
      <c r="AU6" s="577"/>
      <c r="AV6" s="577"/>
    </row>
    <row r="7" spans="1:55">
      <c r="A7" s="577"/>
      <c r="B7" s="577"/>
      <c r="C7" s="577"/>
      <c r="D7" s="577"/>
      <c r="E7" s="577"/>
      <c r="F7" s="577"/>
      <c r="G7" s="577"/>
      <c r="H7" s="577"/>
      <c r="I7" s="577"/>
      <c r="J7" s="577"/>
      <c r="K7" s="577"/>
      <c r="L7" s="577"/>
      <c r="M7" s="577"/>
      <c r="N7" s="577"/>
      <c r="O7" s="577"/>
      <c r="P7" s="577"/>
      <c r="Q7" s="578"/>
      <c r="R7" s="577"/>
      <c r="S7" s="577"/>
      <c r="T7" s="577"/>
      <c r="U7" s="577"/>
      <c r="V7" s="577"/>
      <c r="W7" s="577"/>
      <c r="X7" s="577"/>
      <c r="Y7" s="577"/>
      <c r="Z7" s="577"/>
      <c r="AA7" s="577"/>
      <c r="AB7" s="577"/>
      <c r="AC7" s="577"/>
      <c r="AD7" s="577"/>
      <c r="AE7" s="577"/>
      <c r="AF7" s="577"/>
      <c r="AG7" s="578"/>
      <c r="AH7" s="577"/>
      <c r="AI7" s="577"/>
      <c r="AJ7" s="577"/>
      <c r="AK7" s="577"/>
      <c r="AL7" s="577"/>
      <c r="AM7" s="577"/>
      <c r="AN7" s="577"/>
      <c r="AO7" s="577"/>
      <c r="AP7" s="577"/>
      <c r="AQ7" s="577"/>
      <c r="AR7" s="577"/>
      <c r="AS7" s="577"/>
      <c r="AT7" s="577"/>
      <c r="AU7" s="577"/>
      <c r="AV7" s="577"/>
      <c r="AX7" s="7" t="s">
        <v>122</v>
      </c>
    </row>
    <row r="8" spans="1:55">
      <c r="A8" s="577"/>
      <c r="B8" s="577"/>
      <c r="C8" s="577"/>
      <c r="D8" s="577"/>
      <c r="E8" s="577"/>
      <c r="F8" s="577"/>
      <c r="G8" s="577"/>
      <c r="H8" s="577"/>
      <c r="I8" s="577"/>
      <c r="J8" s="577"/>
      <c r="K8" s="577"/>
      <c r="L8" s="577"/>
      <c r="M8" s="577"/>
      <c r="N8" s="577"/>
      <c r="O8" s="577"/>
      <c r="P8" s="577"/>
      <c r="Q8" s="578"/>
      <c r="R8" s="577"/>
      <c r="S8" s="577"/>
      <c r="T8" s="577"/>
      <c r="U8" s="577"/>
      <c r="V8" s="577"/>
      <c r="W8" s="577"/>
      <c r="X8" s="577"/>
      <c r="Y8" s="577"/>
      <c r="Z8" s="577"/>
      <c r="AA8" s="577"/>
      <c r="AB8" s="577"/>
      <c r="AC8" s="577"/>
      <c r="AD8" s="577"/>
      <c r="AE8" s="577"/>
      <c r="AF8" s="577"/>
      <c r="AG8" s="578"/>
      <c r="AH8" s="577"/>
      <c r="AI8" s="577"/>
      <c r="AJ8" s="577"/>
      <c r="AK8" s="577"/>
      <c r="AL8" s="577"/>
      <c r="AM8" s="577"/>
      <c r="AN8" s="577"/>
      <c r="AO8" s="577"/>
      <c r="AP8" s="577"/>
      <c r="AQ8" s="577"/>
      <c r="AR8" s="577"/>
      <c r="AS8" s="577"/>
      <c r="AT8" s="577"/>
      <c r="AU8" s="577"/>
      <c r="AV8" s="577"/>
      <c r="AX8" s="7" t="s">
        <v>123</v>
      </c>
    </row>
    <row r="9" spans="1:55">
      <c r="A9" s="577"/>
      <c r="B9" s="577"/>
      <c r="C9" s="577"/>
      <c r="D9" s="577"/>
      <c r="E9" s="577"/>
      <c r="F9" s="577"/>
      <c r="G9" s="577"/>
      <c r="H9" s="577"/>
      <c r="I9" s="577"/>
      <c r="J9" s="577"/>
      <c r="K9" s="577"/>
      <c r="L9" s="577"/>
      <c r="M9" s="577"/>
      <c r="N9" s="577"/>
      <c r="O9" s="577"/>
      <c r="P9" s="577"/>
      <c r="Q9" s="578"/>
      <c r="R9" s="577"/>
      <c r="S9" s="577"/>
      <c r="T9" s="577"/>
      <c r="U9" s="577"/>
      <c r="V9" s="577"/>
      <c r="W9" s="577"/>
      <c r="X9" s="577"/>
      <c r="Y9" s="577"/>
      <c r="Z9" s="577"/>
      <c r="AA9" s="577"/>
      <c r="AB9" s="577"/>
      <c r="AC9" s="577"/>
      <c r="AD9" s="577"/>
      <c r="AE9" s="577"/>
      <c r="AF9" s="577"/>
      <c r="AG9" s="578"/>
      <c r="AH9" s="577"/>
      <c r="AI9" s="577"/>
      <c r="AJ9" s="577"/>
      <c r="AK9" s="577"/>
      <c r="AL9" s="577"/>
      <c r="AM9" s="577"/>
      <c r="AN9" s="577"/>
      <c r="AO9" s="577"/>
      <c r="AP9" s="577"/>
      <c r="AQ9" s="577"/>
      <c r="AR9" s="577"/>
      <c r="AS9" s="577"/>
      <c r="AT9" s="577"/>
      <c r="AU9" s="577"/>
      <c r="AV9" s="577"/>
    </row>
    <row r="10" spans="1:55">
      <c r="A10" s="577"/>
      <c r="B10" s="577"/>
      <c r="C10" s="577"/>
      <c r="D10" s="577"/>
      <c r="E10" s="577"/>
      <c r="F10" s="577"/>
      <c r="G10" s="577"/>
      <c r="H10" s="577"/>
      <c r="I10" s="577"/>
      <c r="J10" s="577"/>
      <c r="K10" s="577"/>
      <c r="L10" s="577"/>
      <c r="M10" s="577"/>
      <c r="N10" s="577"/>
      <c r="O10" s="577"/>
      <c r="P10" s="577"/>
      <c r="Q10" s="578"/>
      <c r="R10" s="577"/>
      <c r="S10" s="577"/>
      <c r="T10" s="577"/>
      <c r="U10" s="577"/>
      <c r="V10" s="577"/>
      <c r="W10" s="577"/>
      <c r="X10" s="577"/>
      <c r="Y10" s="577"/>
      <c r="Z10" s="577"/>
      <c r="AA10" s="577"/>
      <c r="AB10" s="577"/>
      <c r="AC10" s="577"/>
      <c r="AD10" s="577"/>
      <c r="AE10" s="577"/>
      <c r="AF10" s="577"/>
      <c r="AG10" s="578"/>
      <c r="AH10" s="577"/>
      <c r="AI10" s="577"/>
      <c r="AJ10" s="577"/>
      <c r="AK10" s="577"/>
      <c r="AL10" s="577"/>
      <c r="AM10" s="577"/>
      <c r="AN10" s="577"/>
      <c r="AO10" s="577"/>
      <c r="AP10" s="577"/>
      <c r="AQ10" s="577"/>
      <c r="AR10" s="577"/>
      <c r="AS10" s="577"/>
      <c r="AT10" s="577"/>
      <c r="AU10" s="577"/>
      <c r="AV10" s="577"/>
    </row>
    <row r="11" spans="1:55">
      <c r="A11" s="577"/>
      <c r="B11" s="577"/>
      <c r="C11" s="577"/>
      <c r="D11" s="577"/>
      <c r="E11" s="577"/>
      <c r="F11" s="577"/>
      <c r="G11" s="577"/>
      <c r="H11" s="577"/>
      <c r="I11" s="577"/>
      <c r="J11" s="577"/>
      <c r="K11" s="577"/>
      <c r="L11" s="577"/>
      <c r="M11" s="577"/>
      <c r="N11" s="577"/>
      <c r="O11" s="577"/>
      <c r="P11" s="577"/>
      <c r="Q11" s="578"/>
      <c r="R11" s="577"/>
      <c r="S11" s="577"/>
      <c r="T11" s="577"/>
      <c r="U11" s="577"/>
      <c r="V11" s="577"/>
      <c r="W11" s="577"/>
      <c r="X11" s="577"/>
      <c r="Y11" s="577"/>
      <c r="Z11" s="577"/>
      <c r="AA11" s="577"/>
      <c r="AB11" s="577"/>
      <c r="AC11" s="577"/>
      <c r="AD11" s="577"/>
      <c r="AE11" s="577"/>
      <c r="AF11" s="577"/>
      <c r="AG11" s="578"/>
      <c r="AH11" s="577"/>
      <c r="AI11" s="577"/>
      <c r="AJ11" s="577"/>
      <c r="AK11" s="577"/>
      <c r="AL11" s="577"/>
      <c r="AM11" s="577"/>
      <c r="AN11" s="577"/>
      <c r="AO11" s="577"/>
      <c r="AP11" s="577"/>
      <c r="AQ11" s="577"/>
      <c r="AR11" s="577"/>
      <c r="AS11" s="577"/>
      <c r="AT11" s="577"/>
      <c r="AU11" s="577"/>
      <c r="AV11" s="577"/>
    </row>
    <row r="12" spans="1:55">
      <c r="A12" s="577"/>
      <c r="B12" s="577"/>
      <c r="C12" s="577"/>
      <c r="D12" s="577"/>
      <c r="E12" s="577"/>
      <c r="F12" s="577"/>
      <c r="G12" s="577"/>
      <c r="H12" s="577"/>
      <c r="I12" s="577"/>
      <c r="J12" s="577"/>
      <c r="K12" s="577"/>
      <c r="L12" s="577"/>
      <c r="M12" s="577"/>
      <c r="N12" s="577"/>
      <c r="O12" s="577"/>
      <c r="P12" s="577"/>
      <c r="Q12" s="578"/>
      <c r="R12" s="577"/>
      <c r="S12" s="577"/>
      <c r="T12" s="577"/>
      <c r="U12" s="577"/>
      <c r="V12" s="577"/>
      <c r="W12" s="577"/>
      <c r="X12" s="577"/>
      <c r="Y12" s="577"/>
      <c r="Z12" s="577"/>
      <c r="AA12" s="577"/>
      <c r="AB12" s="577"/>
      <c r="AC12" s="577"/>
      <c r="AD12" s="577"/>
      <c r="AE12" s="577"/>
      <c r="AF12" s="577"/>
      <c r="AG12" s="578"/>
      <c r="AH12" s="577"/>
      <c r="AI12" s="577"/>
      <c r="AJ12" s="577"/>
      <c r="AK12" s="577"/>
      <c r="AL12" s="577"/>
      <c r="AM12" s="577"/>
      <c r="AN12" s="577"/>
      <c r="AO12" s="577"/>
      <c r="AP12" s="577"/>
      <c r="AQ12" s="577"/>
      <c r="AR12" s="577"/>
      <c r="AS12" s="577"/>
      <c r="AT12" s="577"/>
      <c r="AU12" s="577"/>
      <c r="AV12" s="577"/>
    </row>
    <row r="13" spans="1:55">
      <c r="A13" s="577"/>
      <c r="B13" s="577"/>
      <c r="C13" s="577"/>
      <c r="D13" s="577"/>
      <c r="E13" s="577"/>
      <c r="F13" s="577"/>
      <c r="G13" s="577"/>
      <c r="H13" s="577"/>
      <c r="I13" s="577"/>
      <c r="J13" s="577"/>
      <c r="K13" s="577"/>
      <c r="L13" s="577"/>
      <c r="M13" s="577"/>
      <c r="N13" s="577"/>
      <c r="O13" s="577"/>
      <c r="P13" s="577"/>
      <c r="Q13" s="578"/>
      <c r="R13" s="577"/>
      <c r="S13" s="577"/>
      <c r="T13" s="577"/>
      <c r="U13" s="577"/>
      <c r="V13" s="577"/>
      <c r="W13" s="577"/>
      <c r="X13" s="577"/>
      <c r="Y13" s="577"/>
      <c r="Z13" s="577"/>
      <c r="AA13" s="577"/>
      <c r="AB13" s="577"/>
      <c r="AC13" s="577"/>
      <c r="AD13" s="577"/>
      <c r="AE13" s="577"/>
      <c r="AF13" s="577"/>
      <c r="AG13" s="578"/>
      <c r="AH13" s="577"/>
      <c r="AI13" s="577"/>
      <c r="AJ13" s="577"/>
      <c r="AK13" s="577"/>
      <c r="AL13" s="577"/>
      <c r="AM13" s="577"/>
      <c r="AN13" s="577"/>
      <c r="AO13" s="577"/>
      <c r="AP13" s="577"/>
      <c r="AQ13" s="577"/>
      <c r="AR13" s="577"/>
      <c r="AS13" s="577"/>
      <c r="AT13" s="577"/>
      <c r="AU13" s="577"/>
      <c r="AV13" s="577"/>
    </row>
    <row r="14" spans="1:55">
      <c r="A14" s="577"/>
      <c r="B14" s="577"/>
      <c r="C14" s="577"/>
      <c r="D14" s="577"/>
      <c r="E14" s="577"/>
      <c r="F14" s="577"/>
      <c r="G14" s="577"/>
      <c r="H14" s="577"/>
      <c r="I14" s="577"/>
      <c r="J14" s="577"/>
      <c r="K14" s="577"/>
      <c r="L14" s="577"/>
      <c r="M14" s="577"/>
      <c r="N14" s="577"/>
      <c r="O14" s="577"/>
      <c r="P14" s="577"/>
      <c r="Q14" s="578"/>
      <c r="R14" s="577"/>
      <c r="S14" s="577"/>
      <c r="T14" s="577"/>
      <c r="U14" s="577"/>
      <c r="V14" s="577"/>
      <c r="W14" s="577"/>
      <c r="X14" s="577"/>
      <c r="Y14" s="577"/>
      <c r="Z14" s="577"/>
      <c r="AA14" s="577"/>
      <c r="AB14" s="577"/>
      <c r="AC14" s="577"/>
      <c r="AD14" s="577"/>
      <c r="AE14" s="577"/>
      <c r="AF14" s="577"/>
      <c r="AG14" s="578"/>
      <c r="AH14" s="577"/>
      <c r="AI14" s="577"/>
      <c r="AJ14" s="577"/>
      <c r="AK14" s="577"/>
      <c r="AL14" s="577"/>
      <c r="AM14" s="577"/>
      <c r="AN14" s="577"/>
      <c r="AO14" s="577"/>
      <c r="AP14" s="577"/>
      <c r="AQ14" s="577"/>
      <c r="AR14" s="577"/>
      <c r="AS14" s="577"/>
      <c r="AT14" s="577"/>
      <c r="AU14" s="577"/>
      <c r="AV14" s="577"/>
    </row>
    <row r="15" spans="1:55">
      <c r="A15" s="577"/>
      <c r="B15" s="577"/>
      <c r="C15" s="577"/>
      <c r="D15" s="577"/>
      <c r="E15" s="577"/>
      <c r="F15" s="577"/>
      <c r="G15" s="577"/>
      <c r="H15" s="577"/>
      <c r="I15" s="577"/>
      <c r="J15" s="577"/>
      <c r="K15" s="577"/>
      <c r="L15" s="577"/>
      <c r="M15" s="577"/>
      <c r="N15" s="577"/>
      <c r="O15" s="577"/>
      <c r="P15" s="577"/>
      <c r="Q15" s="578"/>
      <c r="R15" s="577"/>
      <c r="S15" s="577"/>
      <c r="T15" s="577"/>
      <c r="U15" s="577"/>
      <c r="V15" s="577"/>
      <c r="W15" s="577"/>
      <c r="X15" s="577"/>
      <c r="Y15" s="577"/>
      <c r="Z15" s="577"/>
      <c r="AA15" s="577"/>
      <c r="AB15" s="577"/>
      <c r="AC15" s="577"/>
      <c r="AD15" s="577"/>
      <c r="AE15" s="577"/>
      <c r="AF15" s="577"/>
      <c r="AG15" s="578"/>
      <c r="AH15" s="577"/>
      <c r="AI15" s="577"/>
      <c r="AJ15" s="577"/>
      <c r="AK15" s="577"/>
      <c r="AL15" s="577"/>
      <c r="AM15" s="577"/>
      <c r="AN15" s="577"/>
      <c r="AO15" s="577"/>
      <c r="AP15" s="577"/>
      <c r="AQ15" s="577"/>
      <c r="AR15" s="577"/>
      <c r="AS15" s="577"/>
      <c r="AT15" s="577"/>
      <c r="AU15" s="577"/>
      <c r="AV15" s="577"/>
    </row>
    <row r="16" spans="1:55">
      <c r="A16" s="577"/>
      <c r="B16" s="577"/>
      <c r="C16" s="577"/>
      <c r="D16" s="577"/>
      <c r="E16" s="577"/>
      <c r="F16" s="577"/>
      <c r="G16" s="577"/>
      <c r="H16" s="577"/>
      <c r="I16" s="577"/>
      <c r="J16" s="577"/>
      <c r="K16" s="577"/>
      <c r="L16" s="577"/>
      <c r="M16" s="577"/>
      <c r="N16" s="577"/>
      <c r="O16" s="577"/>
      <c r="P16" s="577"/>
      <c r="Q16" s="578"/>
      <c r="R16" s="577"/>
      <c r="S16" s="577"/>
      <c r="T16" s="577"/>
      <c r="U16" s="577"/>
      <c r="V16" s="577"/>
      <c r="W16" s="577"/>
      <c r="X16" s="577"/>
      <c r="Y16" s="577"/>
      <c r="Z16" s="577"/>
      <c r="AA16" s="577"/>
      <c r="AB16" s="577"/>
      <c r="AC16" s="577"/>
      <c r="AD16" s="577"/>
      <c r="AE16" s="577"/>
      <c r="AF16" s="577"/>
      <c r="AG16" s="578"/>
      <c r="AH16" s="577"/>
      <c r="AI16" s="577"/>
      <c r="AJ16" s="577"/>
      <c r="AK16" s="577"/>
      <c r="AL16" s="577"/>
      <c r="AM16" s="577"/>
      <c r="AN16" s="577"/>
      <c r="AO16" s="577"/>
      <c r="AP16" s="577"/>
      <c r="AQ16" s="577"/>
      <c r="AR16" s="577"/>
      <c r="AS16" s="577"/>
      <c r="AT16" s="577"/>
      <c r="AU16" s="577"/>
      <c r="AV16" s="577"/>
    </row>
    <row r="17" spans="1:48">
      <c r="A17" s="577"/>
      <c r="B17" s="577"/>
      <c r="C17" s="577"/>
      <c r="D17" s="577"/>
      <c r="E17" s="577"/>
      <c r="F17" s="577"/>
      <c r="G17" s="577"/>
      <c r="H17" s="577"/>
      <c r="I17" s="577"/>
      <c r="J17" s="577"/>
      <c r="K17" s="577"/>
      <c r="L17" s="577"/>
      <c r="M17" s="577"/>
      <c r="N17" s="577"/>
      <c r="O17" s="577"/>
      <c r="P17" s="577"/>
      <c r="Q17" s="578"/>
      <c r="R17" s="577"/>
      <c r="S17" s="577"/>
      <c r="T17" s="577"/>
      <c r="U17" s="577"/>
      <c r="V17" s="577"/>
      <c r="W17" s="577"/>
      <c r="X17" s="577"/>
      <c r="Y17" s="577"/>
      <c r="Z17" s="577"/>
      <c r="AA17" s="577"/>
      <c r="AB17" s="577"/>
      <c r="AC17" s="577"/>
      <c r="AD17" s="577"/>
      <c r="AE17" s="577"/>
      <c r="AF17" s="577"/>
      <c r="AG17" s="578"/>
      <c r="AH17" s="577"/>
      <c r="AI17" s="577"/>
      <c r="AJ17" s="577"/>
      <c r="AK17" s="577"/>
      <c r="AL17" s="577"/>
      <c r="AM17" s="577"/>
      <c r="AN17" s="577"/>
      <c r="AO17" s="577"/>
      <c r="AP17" s="577"/>
      <c r="AQ17" s="577"/>
      <c r="AR17" s="577"/>
      <c r="AS17" s="577"/>
      <c r="AT17" s="577"/>
      <c r="AU17" s="577"/>
      <c r="AV17" s="577"/>
    </row>
    <row r="18" spans="1:48">
      <c r="A18" s="577"/>
      <c r="B18" s="577"/>
      <c r="C18" s="577"/>
      <c r="D18" s="577"/>
      <c r="E18" s="577"/>
      <c r="F18" s="577"/>
      <c r="G18" s="577"/>
      <c r="H18" s="577"/>
      <c r="I18" s="577"/>
      <c r="J18" s="577"/>
      <c r="K18" s="577"/>
      <c r="L18" s="577"/>
      <c r="M18" s="577"/>
      <c r="N18" s="577"/>
      <c r="O18" s="577"/>
      <c r="P18" s="577"/>
      <c r="Q18" s="578"/>
      <c r="R18" s="577"/>
      <c r="S18" s="577"/>
      <c r="T18" s="577"/>
      <c r="U18" s="577"/>
      <c r="V18" s="577"/>
      <c r="W18" s="577"/>
      <c r="X18" s="577"/>
      <c r="Y18" s="577"/>
      <c r="Z18" s="577"/>
      <c r="AA18" s="577"/>
      <c r="AB18" s="577"/>
      <c r="AC18" s="577"/>
      <c r="AD18" s="577"/>
      <c r="AE18" s="577"/>
      <c r="AF18" s="577"/>
      <c r="AG18" s="578"/>
      <c r="AH18" s="577"/>
      <c r="AI18" s="577"/>
      <c r="AJ18" s="577"/>
      <c r="AK18" s="577"/>
      <c r="AL18" s="577"/>
      <c r="AM18" s="577"/>
      <c r="AN18" s="577"/>
      <c r="AO18" s="577"/>
      <c r="AP18" s="577"/>
      <c r="AQ18" s="577"/>
      <c r="AR18" s="577"/>
      <c r="AS18" s="577"/>
      <c r="AT18" s="577"/>
      <c r="AU18" s="577"/>
      <c r="AV18" s="577"/>
    </row>
    <row r="19" spans="1:48">
      <c r="A19" s="577"/>
      <c r="B19" s="577"/>
      <c r="C19" s="577"/>
      <c r="D19" s="577"/>
      <c r="E19" s="577"/>
      <c r="F19" s="577"/>
      <c r="G19" s="577"/>
      <c r="H19" s="577"/>
      <c r="I19" s="577"/>
      <c r="J19" s="577"/>
      <c r="K19" s="577"/>
      <c r="L19" s="577"/>
      <c r="M19" s="577"/>
      <c r="N19" s="577"/>
      <c r="O19" s="577"/>
      <c r="P19" s="577"/>
      <c r="Q19" s="578"/>
      <c r="R19" s="577"/>
      <c r="S19" s="577"/>
      <c r="T19" s="577"/>
      <c r="U19" s="577"/>
      <c r="V19" s="577"/>
      <c r="W19" s="577"/>
      <c r="X19" s="577"/>
      <c r="Y19" s="577"/>
      <c r="Z19" s="577"/>
      <c r="AA19" s="577"/>
      <c r="AB19" s="577"/>
      <c r="AC19" s="577"/>
      <c r="AD19" s="577"/>
      <c r="AE19" s="577"/>
      <c r="AF19" s="577"/>
      <c r="AG19" s="578"/>
      <c r="AH19" s="577"/>
      <c r="AI19" s="577"/>
      <c r="AJ19" s="577"/>
      <c r="AK19" s="577"/>
      <c r="AL19" s="577"/>
      <c r="AM19" s="577"/>
      <c r="AN19" s="577"/>
      <c r="AO19" s="577"/>
      <c r="AP19" s="577"/>
      <c r="AQ19" s="577"/>
      <c r="AR19" s="577"/>
      <c r="AS19" s="577"/>
      <c r="AT19" s="577"/>
      <c r="AU19" s="577"/>
      <c r="AV19" s="577"/>
    </row>
    <row r="20" spans="1:48">
      <c r="A20" s="577"/>
      <c r="B20" s="577"/>
      <c r="C20" s="577"/>
      <c r="D20" s="577"/>
      <c r="E20" s="577"/>
      <c r="F20" s="577"/>
      <c r="G20" s="577"/>
      <c r="H20" s="577"/>
      <c r="I20" s="577"/>
      <c r="J20" s="577"/>
      <c r="K20" s="577"/>
      <c r="L20" s="577"/>
      <c r="M20" s="577"/>
      <c r="N20" s="577"/>
      <c r="O20" s="577"/>
      <c r="P20" s="577"/>
      <c r="Q20" s="578"/>
      <c r="R20" s="577"/>
      <c r="S20" s="577"/>
      <c r="T20" s="577"/>
      <c r="U20" s="577"/>
      <c r="V20" s="577"/>
      <c r="W20" s="577"/>
      <c r="X20" s="577"/>
      <c r="Y20" s="577"/>
      <c r="Z20" s="577"/>
      <c r="AA20" s="577"/>
      <c r="AB20" s="577"/>
      <c r="AC20" s="577"/>
      <c r="AD20" s="577"/>
      <c r="AE20" s="577"/>
      <c r="AF20" s="577"/>
      <c r="AG20" s="578"/>
      <c r="AH20" s="577"/>
      <c r="AI20" s="577"/>
      <c r="AJ20" s="577"/>
      <c r="AK20" s="577"/>
      <c r="AL20" s="577"/>
      <c r="AM20" s="577"/>
      <c r="AN20" s="577"/>
      <c r="AO20" s="577"/>
      <c r="AP20" s="577"/>
      <c r="AQ20" s="577"/>
      <c r="AR20" s="577"/>
      <c r="AS20" s="577"/>
      <c r="AT20" s="577"/>
      <c r="AU20" s="577"/>
      <c r="AV20" s="577"/>
    </row>
    <row r="21" spans="1:48">
      <c r="A21" s="577"/>
      <c r="B21" s="577"/>
      <c r="C21" s="577"/>
      <c r="D21" s="577"/>
      <c r="E21" s="577"/>
      <c r="F21" s="577"/>
      <c r="G21" s="577"/>
      <c r="H21" s="577"/>
      <c r="I21" s="577"/>
      <c r="J21" s="577"/>
      <c r="K21" s="577"/>
      <c r="L21" s="577"/>
      <c r="M21" s="577"/>
      <c r="N21" s="577"/>
      <c r="O21" s="577"/>
      <c r="P21" s="577"/>
      <c r="Q21" s="578"/>
      <c r="R21" s="577"/>
      <c r="S21" s="577"/>
      <c r="T21" s="577"/>
      <c r="U21" s="577"/>
      <c r="V21" s="577"/>
      <c r="W21" s="577"/>
      <c r="X21" s="577"/>
      <c r="Y21" s="577"/>
      <c r="Z21" s="577"/>
      <c r="AA21" s="577"/>
      <c r="AB21" s="577"/>
      <c r="AC21" s="577"/>
      <c r="AD21" s="577"/>
      <c r="AE21" s="577"/>
      <c r="AF21" s="577"/>
      <c r="AG21" s="578"/>
      <c r="AH21" s="577"/>
      <c r="AI21" s="577"/>
      <c r="AJ21" s="577"/>
      <c r="AK21" s="577"/>
      <c r="AL21" s="577"/>
      <c r="AM21" s="577"/>
      <c r="AN21" s="577"/>
      <c r="AO21" s="577"/>
      <c r="AP21" s="577"/>
      <c r="AQ21" s="577"/>
      <c r="AR21" s="577"/>
      <c r="AS21" s="577"/>
      <c r="AT21" s="577"/>
      <c r="AU21" s="577"/>
      <c r="AV21" s="577"/>
    </row>
    <row r="22" spans="1:48">
      <c r="A22" s="577"/>
      <c r="B22" s="577"/>
      <c r="C22" s="577"/>
      <c r="D22" s="577"/>
      <c r="E22" s="577"/>
      <c r="F22" s="577"/>
      <c r="G22" s="577"/>
      <c r="H22" s="577"/>
      <c r="I22" s="577"/>
      <c r="J22" s="577"/>
      <c r="K22" s="577"/>
      <c r="L22" s="577"/>
      <c r="M22" s="577"/>
      <c r="N22" s="577"/>
      <c r="O22" s="577"/>
      <c r="P22" s="577"/>
      <c r="Q22" s="578"/>
      <c r="R22" s="577"/>
      <c r="S22" s="577"/>
      <c r="T22" s="577"/>
      <c r="U22" s="577"/>
      <c r="V22" s="577"/>
      <c r="W22" s="577"/>
      <c r="X22" s="577"/>
      <c r="Y22" s="577"/>
      <c r="Z22" s="577"/>
      <c r="AA22" s="577"/>
      <c r="AB22" s="577"/>
      <c r="AC22" s="577"/>
      <c r="AD22" s="577"/>
      <c r="AE22" s="577"/>
      <c r="AF22" s="577"/>
      <c r="AG22" s="578"/>
      <c r="AH22" s="577"/>
      <c r="AI22" s="577"/>
      <c r="AJ22" s="577"/>
      <c r="AK22" s="577"/>
      <c r="AL22" s="577"/>
      <c r="AM22" s="577"/>
      <c r="AN22" s="577"/>
      <c r="AO22" s="577"/>
      <c r="AP22" s="577"/>
      <c r="AQ22" s="577"/>
      <c r="AR22" s="577"/>
      <c r="AS22" s="577"/>
      <c r="AT22" s="577"/>
      <c r="AU22" s="577"/>
      <c r="AV22" s="577"/>
    </row>
    <row r="23" spans="1:48">
      <c r="A23" s="577"/>
      <c r="B23" s="577"/>
      <c r="C23" s="577"/>
      <c r="D23" s="577"/>
      <c r="E23" s="577"/>
      <c r="F23" s="577"/>
      <c r="G23" s="577"/>
      <c r="H23" s="577"/>
      <c r="I23" s="577"/>
      <c r="J23" s="577"/>
      <c r="K23" s="577"/>
      <c r="L23" s="577"/>
      <c r="M23" s="577"/>
      <c r="N23" s="577"/>
      <c r="O23" s="577"/>
      <c r="P23" s="577"/>
      <c r="Q23" s="578"/>
      <c r="R23" s="577"/>
      <c r="S23" s="577"/>
      <c r="T23" s="577"/>
      <c r="U23" s="577"/>
      <c r="V23" s="577"/>
      <c r="W23" s="577"/>
      <c r="X23" s="577"/>
      <c r="Y23" s="577"/>
      <c r="Z23" s="577"/>
      <c r="AA23" s="577"/>
      <c r="AB23" s="577"/>
      <c r="AC23" s="577"/>
      <c r="AD23" s="577"/>
      <c r="AE23" s="577"/>
      <c r="AF23" s="577"/>
      <c r="AG23" s="578"/>
      <c r="AH23" s="577"/>
      <c r="AI23" s="577"/>
      <c r="AJ23" s="577"/>
      <c r="AK23" s="577"/>
      <c r="AL23" s="577"/>
      <c r="AM23" s="577"/>
      <c r="AN23" s="577"/>
      <c r="AO23" s="577"/>
      <c r="AP23" s="577"/>
      <c r="AQ23" s="577"/>
      <c r="AR23" s="577"/>
      <c r="AS23" s="577"/>
      <c r="AT23" s="577"/>
      <c r="AU23" s="577"/>
      <c r="AV23" s="577"/>
    </row>
    <row r="24" spans="1:48">
      <c r="A24" s="577"/>
      <c r="B24" s="577"/>
      <c r="C24" s="577"/>
      <c r="D24" s="577"/>
      <c r="E24" s="577"/>
      <c r="F24" s="577"/>
      <c r="G24" s="577"/>
      <c r="H24" s="577"/>
      <c r="I24" s="577"/>
      <c r="J24" s="577"/>
      <c r="K24" s="577"/>
      <c r="L24" s="577"/>
      <c r="M24" s="577"/>
      <c r="N24" s="577"/>
      <c r="O24" s="577"/>
      <c r="P24" s="577"/>
      <c r="Q24" s="578"/>
      <c r="R24" s="577"/>
      <c r="S24" s="577"/>
      <c r="T24" s="577"/>
      <c r="U24" s="577"/>
      <c r="V24" s="577"/>
      <c r="W24" s="577"/>
      <c r="X24" s="577"/>
      <c r="Y24" s="577"/>
      <c r="Z24" s="577"/>
      <c r="AA24" s="577"/>
      <c r="AB24" s="577"/>
      <c r="AC24" s="577"/>
      <c r="AD24" s="577"/>
      <c r="AE24" s="577"/>
      <c r="AF24" s="577"/>
      <c r="AG24" s="578"/>
      <c r="AH24" s="577"/>
      <c r="AI24" s="577"/>
      <c r="AJ24" s="577"/>
      <c r="AK24" s="577"/>
      <c r="AL24" s="577"/>
      <c r="AM24" s="577"/>
      <c r="AN24" s="577"/>
      <c r="AO24" s="577"/>
      <c r="AP24" s="577"/>
      <c r="AQ24" s="577"/>
      <c r="AR24" s="577"/>
      <c r="AS24" s="577"/>
      <c r="AT24" s="577"/>
      <c r="AU24" s="577"/>
      <c r="AV24" s="577"/>
    </row>
    <row r="25" spans="1:48">
      <c r="A25" s="577"/>
      <c r="B25" s="577"/>
      <c r="C25" s="577"/>
      <c r="D25" s="577"/>
      <c r="E25" s="577"/>
      <c r="F25" s="577"/>
      <c r="G25" s="577"/>
      <c r="H25" s="577"/>
      <c r="I25" s="577"/>
      <c r="J25" s="577"/>
      <c r="K25" s="577"/>
      <c r="L25" s="577"/>
      <c r="M25" s="577"/>
      <c r="N25" s="577"/>
      <c r="O25" s="577"/>
      <c r="P25" s="577"/>
      <c r="Q25" s="578"/>
      <c r="R25" s="577"/>
      <c r="S25" s="577"/>
      <c r="T25" s="577"/>
      <c r="U25" s="577"/>
      <c r="V25" s="577"/>
      <c r="W25" s="577"/>
      <c r="X25" s="577"/>
      <c r="Y25" s="577"/>
      <c r="Z25" s="577"/>
      <c r="AA25" s="577"/>
      <c r="AB25" s="577"/>
      <c r="AC25" s="577"/>
      <c r="AD25" s="577"/>
      <c r="AE25" s="577"/>
      <c r="AF25" s="577"/>
      <c r="AG25" s="578"/>
      <c r="AH25" s="577"/>
      <c r="AI25" s="577"/>
      <c r="AJ25" s="577"/>
      <c r="AK25" s="577"/>
      <c r="AL25" s="577"/>
      <c r="AM25" s="577"/>
      <c r="AN25" s="577"/>
      <c r="AO25" s="577"/>
      <c r="AP25" s="577"/>
      <c r="AQ25" s="577"/>
      <c r="AR25" s="577"/>
      <c r="AS25" s="577"/>
      <c r="AT25" s="577"/>
      <c r="AU25" s="577"/>
      <c r="AV25" s="577"/>
    </row>
    <row r="26" spans="1:48">
      <c r="A26" s="577"/>
      <c r="B26" s="577"/>
      <c r="C26" s="577"/>
      <c r="D26" s="577"/>
      <c r="E26" s="577"/>
      <c r="F26" s="577"/>
      <c r="G26" s="577"/>
      <c r="H26" s="577"/>
      <c r="I26" s="577"/>
      <c r="J26" s="577"/>
      <c r="K26" s="577"/>
      <c r="L26" s="577"/>
      <c r="M26" s="577"/>
      <c r="N26" s="577"/>
      <c r="O26" s="577"/>
      <c r="P26" s="577"/>
      <c r="Q26" s="578"/>
      <c r="R26" s="577"/>
      <c r="S26" s="577"/>
      <c r="T26" s="577"/>
      <c r="U26" s="577"/>
      <c r="V26" s="577"/>
      <c r="W26" s="577"/>
      <c r="X26" s="577"/>
      <c r="Y26" s="577"/>
      <c r="Z26" s="577"/>
      <c r="AA26" s="577"/>
      <c r="AB26" s="577"/>
      <c r="AC26" s="577"/>
      <c r="AD26" s="577"/>
      <c r="AE26" s="577"/>
      <c r="AF26" s="577"/>
      <c r="AG26" s="578"/>
      <c r="AH26" s="577"/>
      <c r="AI26" s="577"/>
      <c r="AJ26" s="577"/>
      <c r="AK26" s="577"/>
      <c r="AL26" s="577"/>
      <c r="AM26" s="577"/>
      <c r="AN26" s="577"/>
      <c r="AO26" s="577"/>
      <c r="AP26" s="577"/>
      <c r="AQ26" s="577"/>
      <c r="AR26" s="577"/>
      <c r="AS26" s="577"/>
      <c r="AT26" s="577"/>
      <c r="AU26" s="577"/>
      <c r="AV26" s="577"/>
    </row>
    <row r="27" spans="1:48">
      <c r="A27" s="577"/>
      <c r="B27" s="577"/>
      <c r="C27" s="577"/>
      <c r="D27" s="577"/>
      <c r="E27" s="577"/>
      <c r="F27" s="577"/>
      <c r="G27" s="577"/>
      <c r="H27" s="577"/>
      <c r="I27" s="577"/>
      <c r="J27" s="577"/>
      <c r="K27" s="577"/>
      <c r="L27" s="577"/>
      <c r="M27" s="577"/>
      <c r="N27" s="577"/>
      <c r="O27" s="577"/>
      <c r="P27" s="577"/>
      <c r="Q27" s="578"/>
      <c r="R27" s="577"/>
      <c r="S27" s="577"/>
      <c r="T27" s="577"/>
      <c r="U27" s="577"/>
      <c r="V27" s="577"/>
      <c r="W27" s="577"/>
      <c r="X27" s="577"/>
      <c r="Y27" s="577"/>
      <c r="Z27" s="577"/>
      <c r="AA27" s="577"/>
      <c r="AB27" s="577"/>
      <c r="AC27" s="577"/>
      <c r="AD27" s="577"/>
      <c r="AE27" s="577"/>
      <c r="AF27" s="577"/>
      <c r="AG27" s="578"/>
      <c r="AH27" s="577"/>
      <c r="AI27" s="577"/>
      <c r="AJ27" s="577"/>
      <c r="AK27" s="577"/>
      <c r="AL27" s="577"/>
      <c r="AM27" s="577"/>
      <c r="AN27" s="577"/>
      <c r="AO27" s="577"/>
      <c r="AP27" s="577"/>
      <c r="AQ27" s="577"/>
      <c r="AR27" s="577"/>
      <c r="AS27" s="577"/>
      <c r="AT27" s="577"/>
      <c r="AU27" s="577"/>
      <c r="AV27" s="577"/>
    </row>
    <row r="28" spans="1:48">
      <c r="A28" s="577"/>
      <c r="B28" s="577"/>
      <c r="C28" s="577"/>
      <c r="D28" s="577"/>
      <c r="E28" s="577"/>
      <c r="F28" s="577"/>
      <c r="G28" s="577"/>
      <c r="H28" s="577"/>
      <c r="I28" s="577"/>
      <c r="J28" s="577"/>
      <c r="K28" s="577"/>
      <c r="L28" s="577"/>
      <c r="M28" s="577"/>
      <c r="N28" s="577"/>
      <c r="O28" s="577"/>
      <c r="P28" s="577"/>
      <c r="Q28" s="578"/>
      <c r="R28" s="577"/>
      <c r="S28" s="577"/>
      <c r="T28" s="577"/>
      <c r="U28" s="577"/>
      <c r="V28" s="577"/>
      <c r="W28" s="577"/>
      <c r="X28" s="577"/>
      <c r="Y28" s="577"/>
      <c r="Z28" s="577"/>
      <c r="AA28" s="577"/>
      <c r="AB28" s="577"/>
      <c r="AC28" s="577"/>
      <c r="AD28" s="577"/>
      <c r="AE28" s="577"/>
      <c r="AF28" s="577"/>
      <c r="AG28" s="578"/>
      <c r="AH28" s="577"/>
      <c r="AI28" s="577"/>
      <c r="AJ28" s="577"/>
      <c r="AK28" s="577"/>
      <c r="AL28" s="577"/>
      <c r="AM28" s="577"/>
      <c r="AN28" s="577"/>
      <c r="AO28" s="577"/>
      <c r="AP28" s="577"/>
      <c r="AQ28" s="577"/>
      <c r="AR28" s="577"/>
      <c r="AS28" s="577"/>
      <c r="AT28" s="577"/>
      <c r="AU28" s="577"/>
      <c r="AV28" s="577"/>
    </row>
    <row r="29" spans="1:48">
      <c r="A29" s="577"/>
      <c r="B29" s="577"/>
      <c r="C29" s="577"/>
      <c r="D29" s="577"/>
      <c r="E29" s="577"/>
      <c r="F29" s="577"/>
      <c r="G29" s="577"/>
      <c r="H29" s="577"/>
      <c r="I29" s="577"/>
      <c r="J29" s="577"/>
      <c r="K29" s="577"/>
      <c r="L29" s="577"/>
      <c r="M29" s="577"/>
      <c r="N29" s="577"/>
      <c r="O29" s="577"/>
      <c r="P29" s="577"/>
      <c r="Q29" s="578"/>
      <c r="R29" s="577"/>
      <c r="S29" s="577"/>
      <c r="T29" s="577"/>
      <c r="U29" s="577"/>
      <c r="V29" s="577"/>
      <c r="W29" s="577"/>
      <c r="X29" s="577"/>
      <c r="Y29" s="577"/>
      <c r="Z29" s="577"/>
      <c r="AA29" s="577"/>
      <c r="AB29" s="577"/>
      <c r="AC29" s="577"/>
      <c r="AD29" s="577"/>
      <c r="AE29" s="577"/>
      <c r="AF29" s="577"/>
      <c r="AG29" s="578"/>
      <c r="AH29" s="577"/>
      <c r="AI29" s="577"/>
      <c r="AJ29" s="577"/>
      <c r="AK29" s="577"/>
      <c r="AL29" s="577"/>
      <c r="AM29" s="577"/>
      <c r="AN29" s="577"/>
      <c r="AO29" s="577"/>
      <c r="AP29" s="577"/>
      <c r="AQ29" s="577"/>
      <c r="AR29" s="577"/>
      <c r="AS29" s="577"/>
      <c r="AT29" s="577"/>
      <c r="AU29" s="577"/>
      <c r="AV29" s="577"/>
    </row>
    <row r="30" spans="1:48">
      <c r="A30" s="577"/>
      <c r="B30" s="577"/>
      <c r="C30" s="577"/>
      <c r="D30" s="577"/>
      <c r="E30" s="577"/>
      <c r="F30" s="577"/>
      <c r="G30" s="577"/>
      <c r="H30" s="577"/>
      <c r="I30" s="577"/>
      <c r="J30" s="577"/>
      <c r="K30" s="577"/>
      <c r="L30" s="577"/>
      <c r="M30" s="577"/>
      <c r="N30" s="577"/>
      <c r="O30" s="577"/>
      <c r="P30" s="577"/>
      <c r="Q30" s="578"/>
      <c r="R30" s="577"/>
      <c r="S30" s="577"/>
      <c r="T30" s="577"/>
      <c r="U30" s="577"/>
      <c r="V30" s="577"/>
      <c r="W30" s="577"/>
      <c r="X30" s="577"/>
      <c r="Y30" s="577"/>
      <c r="Z30" s="577"/>
      <c r="AA30" s="577"/>
      <c r="AB30" s="577"/>
      <c r="AC30" s="577"/>
      <c r="AD30" s="577"/>
      <c r="AE30" s="577"/>
      <c r="AF30" s="577"/>
      <c r="AG30" s="578"/>
      <c r="AH30" s="577"/>
      <c r="AI30" s="577"/>
      <c r="AJ30" s="577"/>
      <c r="AK30" s="577"/>
      <c r="AL30" s="577"/>
      <c r="AM30" s="577"/>
      <c r="AN30" s="577"/>
      <c r="AO30" s="577"/>
      <c r="AP30" s="577"/>
      <c r="AQ30" s="577"/>
      <c r="AR30" s="577"/>
      <c r="AS30" s="577"/>
      <c r="AT30" s="577"/>
      <c r="AU30" s="577"/>
      <c r="AV30" s="577"/>
    </row>
    <row r="31" spans="1:48">
      <c r="A31" s="577"/>
      <c r="B31" s="577"/>
      <c r="C31" s="577"/>
      <c r="D31" s="577"/>
      <c r="E31" s="577"/>
      <c r="F31" s="577"/>
      <c r="G31" s="577"/>
      <c r="H31" s="577"/>
      <c r="I31" s="577"/>
      <c r="J31" s="577"/>
      <c r="K31" s="577"/>
      <c r="L31" s="577"/>
      <c r="M31" s="577"/>
      <c r="N31" s="577"/>
      <c r="O31" s="577"/>
      <c r="P31" s="577"/>
      <c r="Q31" s="578"/>
      <c r="R31" s="577"/>
      <c r="S31" s="577"/>
      <c r="T31" s="577"/>
      <c r="U31" s="577"/>
      <c r="V31" s="577"/>
      <c r="W31" s="577"/>
      <c r="X31" s="577"/>
      <c r="Y31" s="577"/>
      <c r="Z31" s="577"/>
      <c r="AA31" s="577"/>
      <c r="AB31" s="577"/>
      <c r="AC31" s="577"/>
      <c r="AD31" s="577"/>
      <c r="AE31" s="577"/>
      <c r="AF31" s="577"/>
      <c r="AG31" s="578"/>
      <c r="AH31" s="577"/>
      <c r="AI31" s="577"/>
      <c r="AJ31" s="577"/>
      <c r="AK31" s="577"/>
      <c r="AL31" s="577"/>
      <c r="AM31" s="577"/>
      <c r="AN31" s="577"/>
      <c r="AO31" s="577"/>
      <c r="AP31" s="577"/>
      <c r="AQ31" s="577"/>
      <c r="AR31" s="577"/>
      <c r="AS31" s="577"/>
      <c r="AT31" s="577"/>
      <c r="AU31" s="577"/>
      <c r="AV31" s="577"/>
    </row>
    <row r="32" spans="1:48">
      <c r="A32" s="577"/>
      <c r="B32" s="577"/>
      <c r="C32" s="577"/>
      <c r="D32" s="577"/>
      <c r="E32" s="577"/>
      <c r="F32" s="577"/>
      <c r="G32" s="577"/>
      <c r="H32" s="577"/>
      <c r="I32" s="577"/>
      <c r="J32" s="577"/>
      <c r="K32" s="577"/>
      <c r="L32" s="577"/>
      <c r="M32" s="577"/>
      <c r="N32" s="577"/>
      <c r="O32" s="577"/>
      <c r="P32" s="577"/>
      <c r="Q32" s="578"/>
      <c r="R32" s="577"/>
      <c r="S32" s="577"/>
      <c r="T32" s="577"/>
      <c r="U32" s="577"/>
      <c r="V32" s="577"/>
      <c r="W32" s="577"/>
      <c r="X32" s="577"/>
      <c r="Y32" s="577"/>
      <c r="Z32" s="577"/>
      <c r="AA32" s="577"/>
      <c r="AB32" s="577"/>
      <c r="AC32" s="577"/>
      <c r="AD32" s="577"/>
      <c r="AE32" s="577"/>
      <c r="AF32" s="577"/>
      <c r="AG32" s="578"/>
      <c r="AH32" s="577"/>
      <c r="AI32" s="577"/>
      <c r="AJ32" s="577"/>
      <c r="AK32" s="577"/>
      <c r="AL32" s="577"/>
      <c r="AM32" s="577"/>
      <c r="AN32" s="577"/>
      <c r="AO32" s="577"/>
      <c r="AP32" s="577"/>
      <c r="AQ32" s="577"/>
      <c r="AR32" s="577"/>
      <c r="AS32" s="577"/>
      <c r="AT32" s="577"/>
      <c r="AU32" s="577"/>
      <c r="AV32" s="577"/>
    </row>
    <row r="33" spans="1:48">
      <c r="A33" s="577"/>
      <c r="B33" s="577"/>
      <c r="C33" s="577"/>
      <c r="D33" s="577"/>
      <c r="E33" s="577"/>
      <c r="F33" s="577"/>
      <c r="G33" s="577"/>
      <c r="H33" s="577"/>
      <c r="I33" s="577"/>
      <c r="J33" s="577"/>
      <c r="K33" s="577"/>
      <c r="L33" s="577"/>
      <c r="M33" s="577"/>
      <c r="N33" s="577"/>
      <c r="O33" s="577"/>
      <c r="P33" s="577"/>
      <c r="Q33" s="578"/>
      <c r="R33" s="577"/>
      <c r="S33" s="577"/>
      <c r="T33" s="577"/>
      <c r="U33" s="577"/>
      <c r="V33" s="577"/>
      <c r="W33" s="577"/>
      <c r="X33" s="577"/>
      <c r="Y33" s="577"/>
      <c r="Z33" s="577"/>
      <c r="AA33" s="577"/>
      <c r="AB33" s="577"/>
      <c r="AC33" s="577"/>
      <c r="AD33" s="577"/>
      <c r="AE33" s="577"/>
      <c r="AF33" s="577"/>
      <c r="AG33" s="578"/>
      <c r="AH33" s="577"/>
      <c r="AI33" s="577"/>
      <c r="AJ33" s="577"/>
      <c r="AK33" s="577"/>
      <c r="AL33" s="577"/>
      <c r="AM33" s="577"/>
      <c r="AN33" s="577"/>
      <c r="AO33" s="577"/>
      <c r="AP33" s="577"/>
      <c r="AQ33" s="577"/>
      <c r="AR33" s="577"/>
      <c r="AS33" s="577"/>
      <c r="AT33" s="577"/>
      <c r="AU33" s="577"/>
      <c r="AV33" s="577"/>
    </row>
    <row r="34" spans="1:48">
      <c r="A34" s="577"/>
      <c r="B34" s="577"/>
      <c r="C34" s="577"/>
      <c r="D34" s="577"/>
      <c r="E34" s="577"/>
      <c r="F34" s="577"/>
      <c r="G34" s="577"/>
      <c r="H34" s="577"/>
      <c r="I34" s="577"/>
      <c r="J34" s="577"/>
      <c r="K34" s="577"/>
      <c r="L34" s="577"/>
      <c r="M34" s="577"/>
      <c r="N34" s="577"/>
      <c r="O34" s="577"/>
      <c r="P34" s="577"/>
      <c r="Q34" s="578"/>
      <c r="R34" s="577"/>
      <c r="S34" s="577"/>
      <c r="T34" s="577"/>
      <c r="U34" s="577"/>
      <c r="V34" s="577"/>
      <c r="W34" s="577"/>
      <c r="X34" s="577"/>
      <c r="Y34" s="577"/>
      <c r="Z34" s="577"/>
      <c r="AA34" s="577"/>
      <c r="AB34" s="577"/>
      <c r="AC34" s="577"/>
      <c r="AD34" s="577"/>
      <c r="AE34" s="577"/>
      <c r="AF34" s="577"/>
      <c r="AG34" s="578"/>
      <c r="AH34" s="577"/>
      <c r="AI34" s="577"/>
      <c r="AJ34" s="577"/>
      <c r="AK34" s="577"/>
      <c r="AL34" s="577"/>
      <c r="AM34" s="577"/>
      <c r="AN34" s="577"/>
      <c r="AO34" s="577"/>
      <c r="AP34" s="577"/>
      <c r="AQ34" s="577"/>
      <c r="AR34" s="577"/>
      <c r="AS34" s="577"/>
      <c r="AT34" s="577"/>
      <c r="AU34" s="577"/>
      <c r="AV34" s="577"/>
    </row>
    <row r="35" spans="1:48" ht="104.15" customHeight="1">
      <c r="A35" s="579">
        <f>(入力用紙!$M$5)</f>
        <v>0</v>
      </c>
      <c r="B35" s="579"/>
      <c r="C35" s="579"/>
      <c r="D35" s="579"/>
      <c r="E35" s="579"/>
      <c r="F35" s="579"/>
      <c r="G35" s="579"/>
      <c r="H35" s="579"/>
      <c r="I35" s="579"/>
      <c r="J35" s="579"/>
      <c r="K35" s="579"/>
      <c r="L35" s="579"/>
      <c r="M35" s="579"/>
      <c r="N35" s="579"/>
      <c r="O35" s="579"/>
      <c r="P35" s="579"/>
      <c r="Q35" s="579">
        <f>(入力用紙!$M$5)</f>
        <v>0</v>
      </c>
      <c r="R35" s="579"/>
      <c r="S35" s="579"/>
      <c r="T35" s="579"/>
      <c r="U35" s="579"/>
      <c r="V35" s="579"/>
      <c r="W35" s="579"/>
      <c r="X35" s="579"/>
      <c r="Y35" s="579"/>
      <c r="Z35" s="579"/>
      <c r="AA35" s="579"/>
      <c r="AB35" s="579"/>
      <c r="AC35" s="579"/>
      <c r="AD35" s="579"/>
      <c r="AE35" s="579"/>
      <c r="AF35" s="579"/>
      <c r="AG35" s="579">
        <f>(入力用紙!$M$5)</f>
        <v>0</v>
      </c>
      <c r="AH35" s="579"/>
      <c r="AI35" s="579"/>
      <c r="AJ35" s="579"/>
      <c r="AK35" s="579"/>
      <c r="AL35" s="579"/>
      <c r="AM35" s="579"/>
      <c r="AN35" s="579"/>
      <c r="AO35" s="579"/>
      <c r="AP35" s="579"/>
      <c r="AQ35" s="579"/>
      <c r="AR35" s="579"/>
      <c r="AS35" s="579"/>
      <c r="AT35" s="579"/>
      <c r="AU35" s="579"/>
      <c r="AV35" s="579"/>
    </row>
  </sheetData>
  <mergeCells count="15">
    <mergeCell ref="A35:P35"/>
    <mergeCell ref="Q35:AF35"/>
    <mergeCell ref="AG35:AV35"/>
    <mergeCell ref="A1:F2"/>
    <mergeCell ref="G1:P2"/>
    <mergeCell ref="Q1:V2"/>
    <mergeCell ref="W1:AF2"/>
    <mergeCell ref="AG1:AL2"/>
    <mergeCell ref="AM1:AV2"/>
    <mergeCell ref="AX1:BB2"/>
    <mergeCell ref="AX4:AY5"/>
    <mergeCell ref="AZ4:BC5"/>
    <mergeCell ref="A3:P34"/>
    <mergeCell ref="Q3:AF34"/>
    <mergeCell ref="AG3:AV34"/>
  </mergeCells>
  <phoneticPr fontId="39"/>
  <pageMargins left="0.39" right="0.39" top="0.39" bottom="0.39" header="0.51" footer="0.51"/>
  <pageSetup paperSize="9" orientation="landscape" r:id="rId1"/>
  <colBreaks count="1" manualBreakCount="1">
    <brk id="4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F46"/>
  <sheetViews>
    <sheetView workbookViewId="0">
      <selection activeCell="O27" sqref="O27"/>
    </sheetView>
  </sheetViews>
  <sheetFormatPr defaultColWidth="11" defaultRowHeight="13"/>
  <cols>
    <col min="1" max="2" width="11" style="5" customWidth="1"/>
    <col min="3" max="3" width="14.36328125" style="5" customWidth="1"/>
    <col min="4" max="4" width="12.6328125" style="5" customWidth="1"/>
    <col min="5" max="6" width="12.36328125" style="5" customWidth="1"/>
    <col min="7" max="7" width="3.36328125" style="5" bestFit="1" customWidth="1"/>
    <col min="8" max="8" width="5.08984375" style="5" bestFit="1" customWidth="1"/>
    <col min="9" max="9" width="5.08984375" style="5" customWidth="1"/>
    <col min="10" max="11" width="14.453125" style="5" customWidth="1"/>
    <col min="12" max="12" width="2.453125" style="5" bestFit="1" customWidth="1"/>
    <col min="13" max="13" width="4.6328125" style="5" bestFit="1" customWidth="1"/>
    <col min="14" max="14" width="4.453125" style="5" bestFit="1" customWidth="1"/>
    <col min="15" max="15" width="3.453125" style="5" bestFit="1" customWidth="1"/>
    <col min="16" max="20" width="3.453125" style="5" customWidth="1"/>
    <col min="21" max="21" width="10.453125" style="5" bestFit="1" customWidth="1"/>
    <col min="22" max="22" width="5.08984375" style="5" bestFit="1" customWidth="1"/>
    <col min="23" max="23" width="5.08984375" style="5" customWidth="1"/>
    <col min="24" max="24" width="8.08984375" style="5" customWidth="1"/>
    <col min="25" max="25" width="14.36328125" style="5" bestFit="1" customWidth="1"/>
    <col min="26" max="26" width="14.36328125" style="5" customWidth="1"/>
    <col min="27" max="27" width="2.453125" style="5" bestFit="1" customWidth="1"/>
    <col min="28" max="28" width="4.6328125" style="5" bestFit="1" customWidth="1"/>
    <col min="29" max="29" width="4.453125" style="5" bestFit="1" customWidth="1"/>
    <col min="30" max="30" width="3.453125" style="5" bestFit="1" customWidth="1"/>
    <col min="31" max="31" width="11" style="5" customWidth="1"/>
    <col min="32" max="32" width="12.36328125" style="5" customWidth="1"/>
    <col min="33" max="16384" width="11" style="5"/>
  </cols>
  <sheetData>
    <row r="1" spans="1:23">
      <c r="A1" s="5">
        <v>1</v>
      </c>
      <c r="B1" s="5" t="str">
        <f>D1&amp;A1</f>
        <v>01</v>
      </c>
      <c r="C1" s="5">
        <f>入力用紙!$E$5</f>
        <v>0</v>
      </c>
      <c r="D1" s="5">
        <f>入力用紙!$M$5</f>
        <v>0</v>
      </c>
      <c r="E1" s="5">
        <f>入力用紙!$E$8</f>
        <v>0</v>
      </c>
      <c r="F1" s="5">
        <f>入力用紙!$F$8</f>
        <v>0</v>
      </c>
      <c r="G1" s="5" t="s">
        <v>125</v>
      </c>
      <c r="H1" s="5">
        <v>1</v>
      </c>
      <c r="I1" s="5">
        <f>入力用紙!W12</f>
        <v>0</v>
      </c>
      <c r="J1" s="5">
        <f>入力用紙!E12</f>
        <v>0</v>
      </c>
      <c r="K1" s="5">
        <f>入力用紙!F12</f>
        <v>0</v>
      </c>
      <c r="L1" s="5">
        <f>入力用紙!H12</f>
        <v>0</v>
      </c>
      <c r="M1" s="5">
        <f>入力用紙!J12</f>
        <v>0</v>
      </c>
      <c r="N1" s="5">
        <f>入力用紙!L12</f>
        <v>0</v>
      </c>
      <c r="O1" s="5">
        <f>入力用紙!N12</f>
        <v>0</v>
      </c>
      <c r="P1" s="5">
        <f>入力用紙!$P$7</f>
        <v>0</v>
      </c>
      <c r="Q1" s="5">
        <f>入力用紙!$Q$7</f>
        <v>0</v>
      </c>
      <c r="R1" s="5">
        <f>入力用紙!$R$7</f>
        <v>0</v>
      </c>
      <c r="S1" s="5">
        <f>入力用紙!$S$7</f>
        <v>0</v>
      </c>
      <c r="T1" s="5">
        <f>入力用紙!$T$7</f>
        <v>0</v>
      </c>
      <c r="U1" s="6">
        <f>入力用紙!P12</f>
        <v>0</v>
      </c>
      <c r="V1" s="5">
        <f>入力用紙!$H$10</f>
        <v>0</v>
      </c>
      <c r="W1" s="5">
        <f>(入力用紙!$U$2)</f>
        <v>0</v>
      </c>
    </row>
    <row r="2" spans="1:23">
      <c r="A2" s="5">
        <v>2</v>
      </c>
      <c r="B2" s="5" t="str">
        <f>D2&amp;A2</f>
        <v>02</v>
      </c>
      <c r="C2" s="5">
        <f>入力用紙!$E$5</f>
        <v>0</v>
      </c>
      <c r="D2" s="5">
        <f>入力用紙!$M$5</f>
        <v>0</v>
      </c>
      <c r="E2" s="5">
        <f>入力用紙!$E$8</f>
        <v>0</v>
      </c>
      <c r="F2" s="5">
        <f>入力用紙!$F$8</f>
        <v>0</v>
      </c>
      <c r="G2" s="5" t="s">
        <v>125</v>
      </c>
      <c r="H2" s="5">
        <v>2</v>
      </c>
      <c r="I2" s="5">
        <f>入力用紙!W13</f>
        <v>0</v>
      </c>
      <c r="J2" s="5">
        <f>入力用紙!E13</f>
        <v>0</v>
      </c>
      <c r="K2" s="5">
        <f>入力用紙!F13</f>
        <v>0</v>
      </c>
      <c r="L2" s="5">
        <f>入力用紙!H13</f>
        <v>0</v>
      </c>
      <c r="M2" s="5">
        <f>入力用紙!J13</f>
        <v>0</v>
      </c>
      <c r="N2" s="5">
        <f>入力用紙!L13</f>
        <v>0</v>
      </c>
      <c r="O2" s="5">
        <f>入力用紙!N13</f>
        <v>0</v>
      </c>
      <c r="P2" s="5">
        <f>入力用紙!$P$7</f>
        <v>0</v>
      </c>
      <c r="Q2" s="5">
        <f>入力用紙!$Q$7</f>
        <v>0</v>
      </c>
      <c r="R2" s="5">
        <f>入力用紙!$R$7</f>
        <v>0</v>
      </c>
      <c r="S2" s="5">
        <f>入力用紙!$S$7</f>
        <v>0</v>
      </c>
      <c r="T2" s="5">
        <f>入力用紙!$T$7</f>
        <v>0</v>
      </c>
      <c r="U2" s="6">
        <f>入力用紙!P13</f>
        <v>0</v>
      </c>
      <c r="V2" s="5">
        <f>入力用紙!$H$10</f>
        <v>0</v>
      </c>
      <c r="W2" s="5">
        <f>(入力用紙!$U$2)</f>
        <v>0</v>
      </c>
    </row>
    <row r="3" spans="1:23">
      <c r="A3" s="5">
        <v>3</v>
      </c>
      <c r="B3" s="5" t="str">
        <f t="shared" ref="B3:B46" si="0">D3&amp;A3</f>
        <v>03</v>
      </c>
      <c r="C3" s="5">
        <f>入力用紙!$E$5</f>
        <v>0</v>
      </c>
      <c r="D3" s="5">
        <f>入力用紙!$M$5</f>
        <v>0</v>
      </c>
      <c r="E3" s="5">
        <f>入力用紙!$E$8</f>
        <v>0</v>
      </c>
      <c r="F3" s="5">
        <f>入力用紙!$F$8</f>
        <v>0</v>
      </c>
      <c r="G3" s="5" t="s">
        <v>125</v>
      </c>
      <c r="H3" s="5">
        <v>3</v>
      </c>
      <c r="I3" s="5">
        <f>入力用紙!W14</f>
        <v>0</v>
      </c>
      <c r="J3" s="5">
        <f>入力用紙!E14</f>
        <v>0</v>
      </c>
      <c r="K3" s="5">
        <f>入力用紙!F14</f>
        <v>0</v>
      </c>
      <c r="L3" s="5">
        <f>入力用紙!H14</f>
        <v>0</v>
      </c>
      <c r="M3" s="5">
        <f>入力用紙!J14</f>
        <v>0</v>
      </c>
      <c r="N3" s="5">
        <f>入力用紙!L14</f>
        <v>0</v>
      </c>
      <c r="O3" s="5">
        <f>入力用紙!N14</f>
        <v>0</v>
      </c>
      <c r="P3" s="5">
        <f>入力用紙!$P$7</f>
        <v>0</v>
      </c>
      <c r="Q3" s="5">
        <f>入力用紙!$Q$7</f>
        <v>0</v>
      </c>
      <c r="R3" s="5">
        <f>入力用紙!$R$7</f>
        <v>0</v>
      </c>
      <c r="S3" s="5">
        <f>入力用紙!$S$7</f>
        <v>0</v>
      </c>
      <c r="T3" s="5">
        <f>入力用紙!$T$7</f>
        <v>0</v>
      </c>
      <c r="U3" s="6">
        <f>入力用紙!P14</f>
        <v>0</v>
      </c>
      <c r="V3" s="5">
        <f>入力用紙!$H$10</f>
        <v>0</v>
      </c>
      <c r="W3" s="5">
        <f>(入力用紙!$U$2)</f>
        <v>0</v>
      </c>
    </row>
    <row r="4" spans="1:23">
      <c r="A4" s="5">
        <v>4</v>
      </c>
      <c r="B4" s="5" t="str">
        <f t="shared" si="0"/>
        <v>04</v>
      </c>
      <c r="C4" s="5">
        <f>入力用紙!$E$5</f>
        <v>0</v>
      </c>
      <c r="D4" s="5">
        <f>入力用紙!$M$5</f>
        <v>0</v>
      </c>
      <c r="E4" s="5">
        <f>入力用紙!$E$8</f>
        <v>0</v>
      </c>
      <c r="F4" s="5">
        <f>入力用紙!$F$8</f>
        <v>0</v>
      </c>
      <c r="G4" s="5" t="s">
        <v>125</v>
      </c>
      <c r="H4" s="5">
        <v>4</v>
      </c>
      <c r="I4" s="5">
        <f>入力用紙!W15</f>
        <v>0</v>
      </c>
      <c r="J4" s="5">
        <f>入力用紙!E15</f>
        <v>0</v>
      </c>
      <c r="K4" s="5">
        <f>入力用紙!F15</f>
        <v>0</v>
      </c>
      <c r="L4" s="5">
        <f>入力用紙!H15</f>
        <v>0</v>
      </c>
      <c r="M4" s="5">
        <f>入力用紙!J15</f>
        <v>0</v>
      </c>
      <c r="N4" s="5">
        <f>入力用紙!L15</f>
        <v>0</v>
      </c>
      <c r="O4" s="5">
        <f>入力用紙!N15</f>
        <v>0</v>
      </c>
      <c r="P4" s="5">
        <f>入力用紙!$P$7</f>
        <v>0</v>
      </c>
      <c r="Q4" s="5">
        <f>入力用紙!$Q$7</f>
        <v>0</v>
      </c>
      <c r="R4" s="5">
        <f>入力用紙!$R$7</f>
        <v>0</v>
      </c>
      <c r="S4" s="5">
        <f>入力用紙!$S$7</f>
        <v>0</v>
      </c>
      <c r="T4" s="5">
        <f>入力用紙!$T$7</f>
        <v>0</v>
      </c>
      <c r="U4" s="6">
        <f>入力用紙!P15</f>
        <v>0</v>
      </c>
      <c r="V4" s="5">
        <f>入力用紙!$H$10</f>
        <v>0</v>
      </c>
      <c r="W4" s="5">
        <f>(入力用紙!$U$2)</f>
        <v>0</v>
      </c>
    </row>
    <row r="5" spans="1:23">
      <c r="A5" s="5">
        <v>5</v>
      </c>
      <c r="B5" s="5" t="str">
        <f t="shared" si="0"/>
        <v>05</v>
      </c>
      <c r="C5" s="5">
        <f>入力用紙!$E$5</f>
        <v>0</v>
      </c>
      <c r="D5" s="5">
        <f>入力用紙!$M$5</f>
        <v>0</v>
      </c>
      <c r="E5" s="5">
        <f>入力用紙!$E$8</f>
        <v>0</v>
      </c>
      <c r="F5" s="5">
        <f>入力用紙!$F$8</f>
        <v>0</v>
      </c>
      <c r="G5" s="5" t="s">
        <v>125</v>
      </c>
      <c r="H5" s="5">
        <v>5</v>
      </c>
      <c r="I5" s="5">
        <f>入力用紙!W16</f>
        <v>0</v>
      </c>
      <c r="J5" s="5">
        <f>入力用紙!E16</f>
        <v>0</v>
      </c>
      <c r="K5" s="5">
        <f>入力用紙!F16</f>
        <v>0</v>
      </c>
      <c r="L5" s="5">
        <f>入力用紙!H16</f>
        <v>0</v>
      </c>
      <c r="M5" s="5">
        <f>入力用紙!J16</f>
        <v>0</v>
      </c>
      <c r="N5" s="5">
        <f>入力用紙!L16</f>
        <v>0</v>
      </c>
      <c r="O5" s="5">
        <f>入力用紙!N16</f>
        <v>0</v>
      </c>
      <c r="P5" s="5">
        <f>入力用紙!$P$7</f>
        <v>0</v>
      </c>
      <c r="Q5" s="5">
        <f>入力用紙!$Q$7</f>
        <v>0</v>
      </c>
      <c r="R5" s="5">
        <f>入力用紙!$R$7</f>
        <v>0</v>
      </c>
      <c r="S5" s="5">
        <f>入力用紙!$S$7</f>
        <v>0</v>
      </c>
      <c r="T5" s="5">
        <f>入力用紙!$T$7</f>
        <v>0</v>
      </c>
      <c r="U5" s="6">
        <f>入力用紙!P16</f>
        <v>0</v>
      </c>
      <c r="V5" s="5">
        <f>入力用紙!$H$10</f>
        <v>0</v>
      </c>
      <c r="W5" s="5">
        <f>(入力用紙!$U$2)</f>
        <v>0</v>
      </c>
    </row>
    <row r="6" spans="1:23">
      <c r="A6" s="5">
        <v>6</v>
      </c>
      <c r="B6" s="5" t="str">
        <f t="shared" si="0"/>
        <v>06</v>
      </c>
      <c r="C6" s="5">
        <f>入力用紙!$E$5</f>
        <v>0</v>
      </c>
      <c r="D6" s="5">
        <f>入力用紙!$M$5</f>
        <v>0</v>
      </c>
      <c r="E6" s="5">
        <f>入力用紙!$E$8</f>
        <v>0</v>
      </c>
      <c r="F6" s="5">
        <f>入力用紙!$F$8</f>
        <v>0</v>
      </c>
      <c r="G6" s="5" t="s">
        <v>125</v>
      </c>
      <c r="H6" s="5">
        <v>6</v>
      </c>
      <c r="I6" s="5">
        <f>入力用紙!W17</f>
        <v>0</v>
      </c>
      <c r="J6" s="5">
        <f>入力用紙!E17</f>
        <v>0</v>
      </c>
      <c r="K6" s="5">
        <f>入力用紙!F17</f>
        <v>0</v>
      </c>
      <c r="L6" s="5">
        <f>入力用紙!H17</f>
        <v>0</v>
      </c>
      <c r="M6" s="5">
        <f>入力用紙!J17</f>
        <v>0</v>
      </c>
      <c r="N6" s="5">
        <f>入力用紙!L17</f>
        <v>0</v>
      </c>
      <c r="O6" s="5">
        <f>入力用紙!N17</f>
        <v>0</v>
      </c>
      <c r="P6" s="5">
        <f>入力用紙!$P$7</f>
        <v>0</v>
      </c>
      <c r="Q6" s="5">
        <f>入力用紙!$Q$7</f>
        <v>0</v>
      </c>
      <c r="R6" s="5">
        <f>入力用紙!$R$7</f>
        <v>0</v>
      </c>
      <c r="S6" s="5">
        <f>入力用紙!$S$7</f>
        <v>0</v>
      </c>
      <c r="T6" s="5">
        <f>入力用紙!$T$7</f>
        <v>0</v>
      </c>
      <c r="U6" s="6">
        <f>入力用紙!P17</f>
        <v>0</v>
      </c>
      <c r="V6" s="5">
        <f>入力用紙!$H$10</f>
        <v>0</v>
      </c>
      <c r="W6" s="5">
        <f>(入力用紙!$U$2)</f>
        <v>0</v>
      </c>
    </row>
    <row r="7" spans="1:23">
      <c r="A7" s="5">
        <v>7</v>
      </c>
      <c r="B7" s="5" t="str">
        <f t="shared" si="0"/>
        <v>07</v>
      </c>
      <c r="C7" s="5">
        <f>入力用紙!$E$5</f>
        <v>0</v>
      </c>
      <c r="D7" s="5">
        <f>入力用紙!$M$5</f>
        <v>0</v>
      </c>
      <c r="E7" s="5">
        <f>入力用紙!$E$8</f>
        <v>0</v>
      </c>
      <c r="F7" s="5">
        <f>入力用紙!$F$8</f>
        <v>0</v>
      </c>
      <c r="G7" s="5" t="s">
        <v>125</v>
      </c>
      <c r="H7" s="5" t="s">
        <v>126</v>
      </c>
      <c r="I7" s="5" t="s">
        <v>127</v>
      </c>
      <c r="J7" s="5">
        <f>入力用紙!E18</f>
        <v>0</v>
      </c>
      <c r="K7" s="5">
        <f>入力用紙!F18</f>
        <v>0</v>
      </c>
      <c r="L7" s="5">
        <f>入力用紙!H18</f>
        <v>0</v>
      </c>
      <c r="M7" s="5">
        <f>入力用紙!J18</f>
        <v>0</v>
      </c>
      <c r="N7" s="5">
        <f>入力用紙!L18</f>
        <v>0</v>
      </c>
      <c r="O7" s="5">
        <f>入力用紙!N18</f>
        <v>0</v>
      </c>
      <c r="P7" s="5">
        <f>入力用紙!$P$7</f>
        <v>0</v>
      </c>
      <c r="Q7" s="5">
        <f>入力用紙!$Q$7</f>
        <v>0</v>
      </c>
      <c r="R7" s="5">
        <f>入力用紙!$R$7</f>
        <v>0</v>
      </c>
      <c r="S7" s="5">
        <f>入力用紙!$S$7</f>
        <v>0</v>
      </c>
      <c r="T7" s="5">
        <f>入力用紙!$T$7</f>
        <v>0</v>
      </c>
      <c r="U7" s="6">
        <f>入力用紙!P18</f>
        <v>0</v>
      </c>
      <c r="V7" s="5">
        <f>入力用紙!$H$10</f>
        <v>0</v>
      </c>
      <c r="W7" s="5">
        <f>(入力用紙!$U$2)</f>
        <v>0</v>
      </c>
    </row>
    <row r="8" spans="1:23">
      <c r="A8" s="5">
        <v>8</v>
      </c>
      <c r="B8" s="5" t="str">
        <f t="shared" si="0"/>
        <v>08</v>
      </c>
      <c r="C8" s="5">
        <f>入力用紙!$E$5</f>
        <v>0</v>
      </c>
      <c r="D8" s="5">
        <f>入力用紙!$M$5</f>
        <v>0</v>
      </c>
      <c r="E8" s="5">
        <f>入力用紙!$E$8</f>
        <v>0</v>
      </c>
      <c r="F8" s="5">
        <f>入力用紙!$F$8</f>
        <v>0</v>
      </c>
      <c r="G8" s="5" t="s">
        <v>125</v>
      </c>
      <c r="H8" s="5" t="s">
        <v>128</v>
      </c>
      <c r="I8" s="5">
        <f>入力用紙!D23</f>
        <v>0</v>
      </c>
      <c r="J8" s="5">
        <f>入力用紙!E23</f>
        <v>0</v>
      </c>
      <c r="K8" s="5">
        <f>入力用紙!F23</f>
        <v>0</v>
      </c>
      <c r="L8" s="5">
        <f>入力用紙!H23</f>
        <v>0</v>
      </c>
      <c r="M8" s="5">
        <f>入力用紙!J23</f>
        <v>0</v>
      </c>
      <c r="N8" s="5">
        <f>入力用紙!L23</f>
        <v>0</v>
      </c>
      <c r="O8" s="5">
        <f>入力用紙!N23</f>
        <v>0</v>
      </c>
      <c r="P8" s="5">
        <f>入力用紙!$P$7</f>
        <v>0</v>
      </c>
      <c r="Q8" s="5">
        <f>入力用紙!$Q$7</f>
        <v>0</v>
      </c>
      <c r="R8" s="5">
        <f>入力用紙!$R$7</f>
        <v>0</v>
      </c>
      <c r="S8" s="5">
        <f>入力用紙!$S$7</f>
        <v>0</v>
      </c>
      <c r="T8" s="5">
        <f>入力用紙!$T$7</f>
        <v>0</v>
      </c>
      <c r="U8" s="6">
        <f>入力用紙!P23</f>
        <v>0</v>
      </c>
      <c r="V8" s="5">
        <f>入力用紙!W23</f>
        <v>0</v>
      </c>
      <c r="W8" s="5">
        <f>(入力用紙!$U$2)</f>
        <v>0</v>
      </c>
    </row>
    <row r="9" spans="1:23">
      <c r="A9" s="5">
        <v>9</v>
      </c>
      <c r="B9" s="5" t="str">
        <f t="shared" si="0"/>
        <v>09</v>
      </c>
      <c r="C9" s="5">
        <f>入力用紙!$E$5</f>
        <v>0</v>
      </c>
      <c r="D9" s="5">
        <f>入力用紙!$M$5</f>
        <v>0</v>
      </c>
      <c r="E9" s="5">
        <f>入力用紙!$E$8</f>
        <v>0</v>
      </c>
      <c r="F9" s="5">
        <f>入力用紙!$F$8</f>
        <v>0</v>
      </c>
      <c r="G9" s="5" t="s">
        <v>125</v>
      </c>
      <c r="H9" s="5" t="s">
        <v>128</v>
      </c>
      <c r="I9" s="5">
        <f>入力用紙!D24</f>
        <v>0</v>
      </c>
      <c r="J9" s="5">
        <f>入力用紙!E24</f>
        <v>0</v>
      </c>
      <c r="K9" s="5">
        <f>入力用紙!F24</f>
        <v>0</v>
      </c>
      <c r="L9" s="5">
        <f>入力用紙!H24</f>
        <v>0</v>
      </c>
      <c r="M9" s="5">
        <f>入力用紙!J24</f>
        <v>0</v>
      </c>
      <c r="N9" s="5">
        <f>入力用紙!L24</f>
        <v>0</v>
      </c>
      <c r="O9" s="5">
        <f>入力用紙!N24</f>
        <v>0</v>
      </c>
      <c r="P9" s="5">
        <f>入力用紙!$P$7</f>
        <v>0</v>
      </c>
      <c r="Q9" s="5">
        <f>入力用紙!$Q$7</f>
        <v>0</v>
      </c>
      <c r="R9" s="5">
        <f>入力用紙!$R$7</f>
        <v>0</v>
      </c>
      <c r="S9" s="5">
        <f>入力用紙!$S$7</f>
        <v>0</v>
      </c>
      <c r="T9" s="5">
        <f>入力用紙!$T$7</f>
        <v>0</v>
      </c>
      <c r="U9" s="6">
        <f>入力用紙!P24</f>
        <v>0</v>
      </c>
      <c r="V9" s="5">
        <f>入力用紙!W24</f>
        <v>0</v>
      </c>
      <c r="W9" s="5">
        <f>(入力用紙!$U$2)</f>
        <v>0</v>
      </c>
    </row>
    <row r="10" spans="1:23">
      <c r="A10" s="5">
        <v>10</v>
      </c>
      <c r="B10" s="5" t="str">
        <f t="shared" si="0"/>
        <v>010</v>
      </c>
      <c r="C10" s="5">
        <f>入力用紙!$E$5</f>
        <v>0</v>
      </c>
      <c r="D10" s="5">
        <f>入力用紙!$M$5</f>
        <v>0</v>
      </c>
      <c r="E10" s="5">
        <f>入力用紙!$E$8</f>
        <v>0</v>
      </c>
      <c r="F10" s="5">
        <f>入力用紙!$F$8</f>
        <v>0</v>
      </c>
      <c r="G10" s="5" t="s">
        <v>125</v>
      </c>
      <c r="H10" s="5" t="s">
        <v>128</v>
      </c>
      <c r="I10" s="5">
        <f>入力用紙!D25</f>
        <v>0</v>
      </c>
      <c r="J10" s="5">
        <f>入力用紙!E25</f>
        <v>0</v>
      </c>
      <c r="K10" s="5">
        <f>入力用紙!F25</f>
        <v>0</v>
      </c>
      <c r="L10" s="5">
        <f>入力用紙!H25</f>
        <v>0</v>
      </c>
      <c r="M10" s="5">
        <f>入力用紙!J25</f>
        <v>0</v>
      </c>
      <c r="N10" s="5">
        <f>入力用紙!L25</f>
        <v>0</v>
      </c>
      <c r="O10" s="5">
        <f>入力用紙!N25</f>
        <v>0</v>
      </c>
      <c r="P10" s="5">
        <f>入力用紙!$P$7</f>
        <v>0</v>
      </c>
      <c r="Q10" s="5">
        <f>入力用紙!$Q$7</f>
        <v>0</v>
      </c>
      <c r="R10" s="5">
        <f>入力用紙!$R$7</f>
        <v>0</v>
      </c>
      <c r="S10" s="5">
        <f>入力用紙!$S$7</f>
        <v>0</v>
      </c>
      <c r="T10" s="5">
        <f>入力用紙!$T$7</f>
        <v>0</v>
      </c>
      <c r="U10" s="6">
        <f>入力用紙!P25</f>
        <v>0</v>
      </c>
      <c r="V10" s="5">
        <f>入力用紙!W25</f>
        <v>0</v>
      </c>
      <c r="W10" s="5">
        <f>(入力用紙!$U$2)</f>
        <v>0</v>
      </c>
    </row>
    <row r="11" spans="1:23">
      <c r="A11" s="5">
        <v>11</v>
      </c>
      <c r="B11" s="5" t="str">
        <f t="shared" si="0"/>
        <v>011</v>
      </c>
      <c r="C11" s="5">
        <f>入力用紙!$E$5</f>
        <v>0</v>
      </c>
      <c r="D11" s="5">
        <f>入力用紙!$M$5</f>
        <v>0</v>
      </c>
      <c r="E11" s="5">
        <f>入力用紙!$E$8</f>
        <v>0</v>
      </c>
      <c r="F11" s="5">
        <f>入力用紙!$F$8</f>
        <v>0</v>
      </c>
      <c r="G11" s="5" t="s">
        <v>125</v>
      </c>
      <c r="H11" s="5" t="s">
        <v>128</v>
      </c>
      <c r="I11" s="5">
        <f>入力用紙!D26</f>
        <v>0</v>
      </c>
      <c r="J11" s="5">
        <f>入力用紙!E26</f>
        <v>0</v>
      </c>
      <c r="K11" s="5">
        <f>入力用紙!F26</f>
        <v>0</v>
      </c>
      <c r="L11" s="5">
        <f>入力用紙!H26</f>
        <v>0</v>
      </c>
      <c r="M11" s="5">
        <f>入力用紙!J26</f>
        <v>0</v>
      </c>
      <c r="N11" s="5">
        <f>入力用紙!L26</f>
        <v>0</v>
      </c>
      <c r="O11" s="5">
        <f>入力用紙!N26</f>
        <v>0</v>
      </c>
      <c r="P11" s="5">
        <f>入力用紙!$P$7</f>
        <v>0</v>
      </c>
      <c r="Q11" s="5">
        <f>入力用紙!$Q$7</f>
        <v>0</v>
      </c>
      <c r="R11" s="5">
        <f>入力用紙!$R$7</f>
        <v>0</v>
      </c>
      <c r="S11" s="5">
        <f>入力用紙!$S$7</f>
        <v>0</v>
      </c>
      <c r="T11" s="5">
        <f>入力用紙!$T$7</f>
        <v>0</v>
      </c>
      <c r="U11" s="6">
        <f>入力用紙!P26</f>
        <v>0</v>
      </c>
      <c r="V11" s="5">
        <f>入力用紙!W26</f>
        <v>0</v>
      </c>
      <c r="W11" s="5">
        <f>(入力用紙!$U$2)</f>
        <v>0</v>
      </c>
    </row>
    <row r="12" spans="1:23">
      <c r="A12" s="5">
        <v>12</v>
      </c>
      <c r="B12" s="5" t="str">
        <f t="shared" si="0"/>
        <v>012</v>
      </c>
      <c r="C12" s="5">
        <f>入力用紙!$E$5</f>
        <v>0</v>
      </c>
      <c r="D12" s="5">
        <f>入力用紙!$M$5</f>
        <v>0</v>
      </c>
      <c r="E12" s="5">
        <f>入力用紙!$E$8</f>
        <v>0</v>
      </c>
      <c r="F12" s="5">
        <f>入力用紙!$F$8</f>
        <v>0</v>
      </c>
      <c r="G12" s="5" t="s">
        <v>125</v>
      </c>
      <c r="H12" s="5" t="s">
        <v>128</v>
      </c>
      <c r="I12" s="5">
        <f>入力用紙!D27</f>
        <v>0</v>
      </c>
      <c r="J12" s="5">
        <f>入力用紙!E27</f>
        <v>0</v>
      </c>
      <c r="K12" s="5">
        <f>入力用紙!F27</f>
        <v>0</v>
      </c>
      <c r="L12" s="5">
        <f>入力用紙!H27</f>
        <v>0</v>
      </c>
      <c r="M12" s="5">
        <f>入力用紙!J27</f>
        <v>0</v>
      </c>
      <c r="N12" s="5">
        <f>入力用紙!L27</f>
        <v>0</v>
      </c>
      <c r="O12" s="5">
        <f>入力用紙!N27</f>
        <v>0</v>
      </c>
      <c r="P12" s="5">
        <f>入力用紙!$P$7</f>
        <v>0</v>
      </c>
      <c r="Q12" s="5">
        <f>入力用紙!$Q$7</f>
        <v>0</v>
      </c>
      <c r="R12" s="5">
        <f>入力用紙!$R$7</f>
        <v>0</v>
      </c>
      <c r="S12" s="5">
        <f>入力用紙!$S$7</f>
        <v>0</v>
      </c>
      <c r="T12" s="5">
        <f>入力用紙!$T$7</f>
        <v>0</v>
      </c>
      <c r="U12" s="6">
        <f>入力用紙!P27</f>
        <v>0</v>
      </c>
      <c r="V12" s="5">
        <f>入力用紙!W27</f>
        <v>0</v>
      </c>
      <c r="W12" s="5">
        <f>(入力用紙!$U$2)</f>
        <v>0</v>
      </c>
    </row>
    <row r="13" spans="1:23">
      <c r="A13" s="5">
        <v>13</v>
      </c>
      <c r="B13" s="5" t="str">
        <f t="shared" si="0"/>
        <v>013</v>
      </c>
      <c r="C13" s="5">
        <f>入力用紙!$E$5</f>
        <v>0</v>
      </c>
      <c r="D13" s="5">
        <f>入力用紙!$M$5</f>
        <v>0</v>
      </c>
      <c r="E13" s="5">
        <f>入力用紙!$E$8</f>
        <v>0</v>
      </c>
      <c r="F13" s="5">
        <f>入力用紙!$F$8</f>
        <v>0</v>
      </c>
      <c r="G13" s="5" t="s">
        <v>125</v>
      </c>
      <c r="H13" s="5" t="s">
        <v>128</v>
      </c>
      <c r="I13" s="5">
        <f>入力用紙!D28</f>
        <v>0</v>
      </c>
      <c r="J13" s="5">
        <f>入力用紙!E28</f>
        <v>0</v>
      </c>
      <c r="K13" s="5">
        <f>入力用紙!F28</f>
        <v>0</v>
      </c>
      <c r="L13" s="5">
        <f>入力用紙!H28</f>
        <v>0</v>
      </c>
      <c r="M13" s="5">
        <f>入力用紙!J28</f>
        <v>0</v>
      </c>
      <c r="N13" s="5">
        <f>入力用紙!L28</f>
        <v>0</v>
      </c>
      <c r="O13" s="5">
        <f>入力用紙!N28</f>
        <v>0</v>
      </c>
      <c r="P13" s="5">
        <f>入力用紙!$P$7</f>
        <v>0</v>
      </c>
      <c r="Q13" s="5">
        <f>入力用紙!$Q$7</f>
        <v>0</v>
      </c>
      <c r="R13" s="5">
        <f>入力用紙!$R$7</f>
        <v>0</v>
      </c>
      <c r="S13" s="5">
        <f>入力用紙!$S$7</f>
        <v>0</v>
      </c>
      <c r="T13" s="5">
        <f>入力用紙!$T$7</f>
        <v>0</v>
      </c>
      <c r="U13" s="6">
        <f>入力用紙!P28</f>
        <v>0</v>
      </c>
      <c r="V13" s="5">
        <f>入力用紙!W28</f>
        <v>0</v>
      </c>
      <c r="W13" s="5">
        <f>(入力用紙!$U$2)</f>
        <v>0</v>
      </c>
    </row>
    <row r="14" spans="1:23">
      <c r="A14" s="5">
        <v>14</v>
      </c>
      <c r="B14" s="5" t="str">
        <f t="shared" si="0"/>
        <v>014</v>
      </c>
      <c r="C14" s="5">
        <f>入力用紙!$E$5</f>
        <v>0</v>
      </c>
      <c r="D14" s="5">
        <f>入力用紙!$M$5</f>
        <v>0</v>
      </c>
      <c r="E14" s="5">
        <f>入力用紙!$E$8</f>
        <v>0</v>
      </c>
      <c r="F14" s="5">
        <f>入力用紙!$F$8</f>
        <v>0</v>
      </c>
      <c r="G14" s="5" t="s">
        <v>125</v>
      </c>
      <c r="H14" s="5" t="s">
        <v>128</v>
      </c>
      <c r="I14" s="5">
        <f>入力用紙!D29</f>
        <v>0</v>
      </c>
      <c r="J14" s="5">
        <f>入力用紙!E29</f>
        <v>0</v>
      </c>
      <c r="K14" s="5">
        <f>入力用紙!F29</f>
        <v>0</v>
      </c>
      <c r="L14" s="5">
        <f>入力用紙!H29</f>
        <v>0</v>
      </c>
      <c r="M14" s="5">
        <f>入力用紙!J29</f>
        <v>0</v>
      </c>
      <c r="N14" s="5">
        <f>入力用紙!L29</f>
        <v>0</v>
      </c>
      <c r="O14" s="5">
        <f>入力用紙!N29</f>
        <v>0</v>
      </c>
      <c r="P14" s="5">
        <f>入力用紙!$P$7</f>
        <v>0</v>
      </c>
      <c r="Q14" s="5">
        <f>入力用紙!$Q$7</f>
        <v>0</v>
      </c>
      <c r="R14" s="5">
        <f>入力用紙!$R$7</f>
        <v>0</v>
      </c>
      <c r="S14" s="5">
        <f>入力用紙!$S$7</f>
        <v>0</v>
      </c>
      <c r="T14" s="5">
        <f>入力用紙!$T$7</f>
        <v>0</v>
      </c>
      <c r="U14" s="6">
        <f>入力用紙!P29</f>
        <v>0</v>
      </c>
      <c r="V14" s="5">
        <f>入力用紙!W29</f>
        <v>0</v>
      </c>
      <c r="W14" s="5">
        <f>(入力用紙!$U$2)</f>
        <v>0</v>
      </c>
    </row>
    <row r="15" spans="1:23">
      <c r="A15" s="5">
        <v>15</v>
      </c>
      <c r="B15" s="5" t="str">
        <f t="shared" si="0"/>
        <v>015</v>
      </c>
      <c r="C15" s="5">
        <f>入力用紙!$E$5</f>
        <v>0</v>
      </c>
      <c r="D15" s="5">
        <f>入力用紙!$M$5</f>
        <v>0</v>
      </c>
      <c r="E15" s="5">
        <f>入力用紙!$E$8</f>
        <v>0</v>
      </c>
      <c r="F15" s="5">
        <f>入力用紙!$F$8</f>
        <v>0</v>
      </c>
      <c r="G15" s="5" t="s">
        <v>125</v>
      </c>
      <c r="H15" s="5" t="s">
        <v>128</v>
      </c>
      <c r="I15" s="5">
        <f>入力用紙!D30</f>
        <v>0</v>
      </c>
      <c r="J15" s="5">
        <f>入力用紙!E30</f>
        <v>0</v>
      </c>
      <c r="K15" s="5">
        <f>入力用紙!F30</f>
        <v>0</v>
      </c>
      <c r="L15" s="5">
        <f>入力用紙!H30</f>
        <v>0</v>
      </c>
      <c r="M15" s="5">
        <f>入力用紙!J30</f>
        <v>0</v>
      </c>
      <c r="N15" s="5">
        <f>入力用紙!L30</f>
        <v>0</v>
      </c>
      <c r="O15" s="5">
        <f>入力用紙!N30</f>
        <v>0</v>
      </c>
      <c r="P15" s="5">
        <f>入力用紙!$P$7</f>
        <v>0</v>
      </c>
      <c r="Q15" s="5">
        <f>入力用紙!$Q$7</f>
        <v>0</v>
      </c>
      <c r="R15" s="5">
        <f>入力用紙!$R$7</f>
        <v>0</v>
      </c>
      <c r="S15" s="5">
        <f>入力用紙!$S$7</f>
        <v>0</v>
      </c>
      <c r="T15" s="5">
        <f>入力用紙!$T$7</f>
        <v>0</v>
      </c>
      <c r="U15" s="6">
        <f>入力用紙!P30</f>
        <v>0</v>
      </c>
      <c r="V15" s="5">
        <f>入力用紙!W30</f>
        <v>0</v>
      </c>
      <c r="W15" s="5">
        <f>(入力用紙!$U$2)</f>
        <v>0</v>
      </c>
    </row>
    <row r="16" spans="1:23">
      <c r="A16" s="5">
        <v>16</v>
      </c>
      <c r="B16" s="5" t="str">
        <f t="shared" si="0"/>
        <v>016</v>
      </c>
      <c r="C16" s="5">
        <f>入力用紙!$E$5</f>
        <v>0</v>
      </c>
      <c r="D16" s="5">
        <f>入力用紙!$M$5</f>
        <v>0</v>
      </c>
      <c r="E16" s="5">
        <f>入力用紙!$E$8</f>
        <v>0</v>
      </c>
      <c r="F16" s="5">
        <f>入力用紙!$F$8</f>
        <v>0</v>
      </c>
      <c r="G16" s="5" t="s">
        <v>125</v>
      </c>
      <c r="H16" s="5" t="s">
        <v>128</v>
      </c>
      <c r="I16" s="5">
        <f>入力用紙!D31</f>
        <v>0</v>
      </c>
      <c r="J16" s="5">
        <f>入力用紙!E31</f>
        <v>0</v>
      </c>
      <c r="K16" s="5">
        <f>入力用紙!F31</f>
        <v>0</v>
      </c>
      <c r="L16" s="5">
        <f>入力用紙!H31</f>
        <v>0</v>
      </c>
      <c r="M16" s="5">
        <f>入力用紙!J31</f>
        <v>0</v>
      </c>
      <c r="N16" s="5">
        <f>入力用紙!L31</f>
        <v>0</v>
      </c>
      <c r="O16" s="5">
        <f>入力用紙!N31</f>
        <v>0</v>
      </c>
      <c r="P16" s="5">
        <f>入力用紙!$P$7</f>
        <v>0</v>
      </c>
      <c r="Q16" s="5">
        <f>入力用紙!$Q$7</f>
        <v>0</v>
      </c>
      <c r="R16" s="5">
        <f>入力用紙!$R$7</f>
        <v>0</v>
      </c>
      <c r="S16" s="5">
        <f>入力用紙!$S$7</f>
        <v>0</v>
      </c>
      <c r="T16" s="5">
        <f>入力用紙!$T$7</f>
        <v>0</v>
      </c>
      <c r="U16" s="6">
        <f>入力用紙!P31</f>
        <v>0</v>
      </c>
      <c r="V16" s="5">
        <f>入力用紙!W31</f>
        <v>0</v>
      </c>
      <c r="W16" s="5">
        <f>(入力用紙!$U$2)</f>
        <v>0</v>
      </c>
    </row>
    <row r="17" spans="1:32">
      <c r="A17" s="5">
        <v>17</v>
      </c>
      <c r="B17" s="5" t="str">
        <f t="shared" si="0"/>
        <v>017</v>
      </c>
      <c r="C17" s="5">
        <f>入力用紙!$E$5</f>
        <v>0</v>
      </c>
      <c r="D17" s="5">
        <f>入力用紙!$M$5</f>
        <v>0</v>
      </c>
      <c r="E17" s="5">
        <f>入力用紙!$E$8</f>
        <v>0</v>
      </c>
      <c r="F17" s="5">
        <f>入力用紙!$F$8</f>
        <v>0</v>
      </c>
      <c r="G17" s="5" t="s">
        <v>125</v>
      </c>
      <c r="H17" s="5" t="s">
        <v>128</v>
      </c>
      <c r="I17" s="5">
        <f>入力用紙!D32</f>
        <v>0</v>
      </c>
      <c r="J17" s="5">
        <f>入力用紙!E32</f>
        <v>0</v>
      </c>
      <c r="K17" s="5">
        <f>入力用紙!F32</f>
        <v>0</v>
      </c>
      <c r="L17" s="5">
        <f>入力用紙!H32</f>
        <v>0</v>
      </c>
      <c r="M17" s="5">
        <f>入力用紙!J32</f>
        <v>0</v>
      </c>
      <c r="N17" s="5">
        <f>入力用紙!L32</f>
        <v>0</v>
      </c>
      <c r="O17" s="5">
        <f>入力用紙!N32</f>
        <v>0</v>
      </c>
      <c r="P17" s="5">
        <f>入力用紙!$P$7</f>
        <v>0</v>
      </c>
      <c r="Q17" s="5">
        <f>入力用紙!$Q$7</f>
        <v>0</v>
      </c>
      <c r="R17" s="5">
        <f>入力用紙!$R$7</f>
        <v>0</v>
      </c>
      <c r="S17" s="5">
        <f>入力用紙!$S$7</f>
        <v>0</v>
      </c>
      <c r="T17" s="5">
        <f>入力用紙!$T$7</f>
        <v>0</v>
      </c>
      <c r="U17" s="6">
        <f>入力用紙!P32</f>
        <v>0</v>
      </c>
      <c r="V17" s="5">
        <f>入力用紙!W32</f>
        <v>0</v>
      </c>
      <c r="W17" s="5">
        <f>(入力用紙!$U$2)</f>
        <v>0</v>
      </c>
    </row>
    <row r="18" spans="1:32">
      <c r="A18" s="5">
        <v>18</v>
      </c>
      <c r="B18" s="5" t="str">
        <f t="shared" si="0"/>
        <v>018</v>
      </c>
      <c r="C18" s="5">
        <f>入力用紙!$E$5</f>
        <v>0</v>
      </c>
      <c r="D18" s="5">
        <f>入力用紙!$M$5</f>
        <v>0</v>
      </c>
      <c r="E18" s="5">
        <f>入力用紙!$E$8</f>
        <v>0</v>
      </c>
      <c r="F18" s="5">
        <f>入力用紙!$F$8</f>
        <v>0</v>
      </c>
      <c r="G18" s="5" t="s">
        <v>125</v>
      </c>
      <c r="H18" s="5" t="s">
        <v>128</v>
      </c>
      <c r="I18" s="5">
        <f>入力用紙!D33</f>
        <v>0</v>
      </c>
      <c r="J18" s="5">
        <f>入力用紙!E33</f>
        <v>0</v>
      </c>
      <c r="K18" s="5">
        <f>入力用紙!F33</f>
        <v>0</v>
      </c>
      <c r="L18" s="5">
        <f>入力用紙!H33</f>
        <v>0</v>
      </c>
      <c r="M18" s="5">
        <f>入力用紙!J33</f>
        <v>0</v>
      </c>
      <c r="N18" s="5">
        <f>入力用紙!L33</f>
        <v>0</v>
      </c>
      <c r="O18" s="5">
        <f>入力用紙!N33</f>
        <v>0</v>
      </c>
      <c r="P18" s="5">
        <f>入力用紙!$P$7</f>
        <v>0</v>
      </c>
      <c r="Q18" s="5">
        <f>入力用紙!$Q$7</f>
        <v>0</v>
      </c>
      <c r="R18" s="5">
        <f>入力用紙!$R$7</f>
        <v>0</v>
      </c>
      <c r="S18" s="5">
        <f>入力用紙!$S$7</f>
        <v>0</v>
      </c>
      <c r="T18" s="5">
        <f>入力用紙!$T$7</f>
        <v>0</v>
      </c>
      <c r="U18" s="6">
        <f>入力用紙!P33</f>
        <v>0</v>
      </c>
      <c r="V18" s="5">
        <f>入力用紙!W33</f>
        <v>0</v>
      </c>
      <c r="W18" s="5">
        <f>(入力用紙!$U$2)</f>
        <v>0</v>
      </c>
    </row>
    <row r="19" spans="1:32">
      <c r="A19" s="5">
        <v>19</v>
      </c>
      <c r="B19" s="5" t="str">
        <f t="shared" si="0"/>
        <v>019</v>
      </c>
      <c r="C19" s="5">
        <f>入力用紙!$E$5</f>
        <v>0</v>
      </c>
      <c r="D19" s="5">
        <f>入力用紙!$M$5</f>
        <v>0</v>
      </c>
      <c r="E19" s="5">
        <f>入力用紙!$E$8</f>
        <v>0</v>
      </c>
      <c r="F19" s="5">
        <f>入力用紙!$F$8</f>
        <v>0</v>
      </c>
      <c r="G19" s="5" t="s">
        <v>125</v>
      </c>
      <c r="H19" s="5" t="s">
        <v>128</v>
      </c>
      <c r="I19" s="5">
        <f>入力用紙!D34</f>
        <v>0</v>
      </c>
      <c r="J19" s="5">
        <f>入力用紙!E34</f>
        <v>0</v>
      </c>
      <c r="K19" s="5">
        <f>入力用紙!F34</f>
        <v>0</v>
      </c>
      <c r="L19" s="5">
        <f>入力用紙!H34</f>
        <v>0</v>
      </c>
      <c r="M19" s="5">
        <f>入力用紙!J34</f>
        <v>0</v>
      </c>
      <c r="N19" s="5">
        <f>入力用紙!L34</f>
        <v>0</v>
      </c>
      <c r="O19" s="5">
        <f>入力用紙!N34</f>
        <v>0</v>
      </c>
      <c r="P19" s="5">
        <f>入力用紙!$P$7</f>
        <v>0</v>
      </c>
      <c r="Q19" s="5">
        <f>入力用紙!$Q$7</f>
        <v>0</v>
      </c>
      <c r="R19" s="5">
        <f>入力用紙!$R$7</f>
        <v>0</v>
      </c>
      <c r="S19" s="5">
        <f>入力用紙!$S$7</f>
        <v>0</v>
      </c>
      <c r="T19" s="5">
        <f>入力用紙!$T$7</f>
        <v>0</v>
      </c>
      <c r="U19" s="6">
        <f>入力用紙!P34</f>
        <v>0</v>
      </c>
      <c r="V19" s="5">
        <f>入力用紙!W34</f>
        <v>0</v>
      </c>
      <c r="W19" s="5">
        <f>(入力用紙!$U$2)</f>
        <v>0</v>
      </c>
      <c r="AE19" s="6"/>
    </row>
    <row r="20" spans="1:32">
      <c r="A20" s="5">
        <v>20</v>
      </c>
      <c r="B20" s="5" t="str">
        <f t="shared" si="0"/>
        <v>020</v>
      </c>
      <c r="C20" s="5">
        <f>入力用紙!$E$5</f>
        <v>0</v>
      </c>
      <c r="D20" s="5">
        <f>入力用紙!$M$5</f>
        <v>0</v>
      </c>
      <c r="E20" s="5">
        <f>入力用紙!$E$8</f>
        <v>0</v>
      </c>
      <c r="F20" s="5">
        <f>入力用紙!$F$8</f>
        <v>0</v>
      </c>
      <c r="G20" s="5" t="s">
        <v>125</v>
      </c>
      <c r="H20" s="5" t="s">
        <v>128</v>
      </c>
      <c r="I20" s="5">
        <f>入力用紙!D35</f>
        <v>0</v>
      </c>
      <c r="J20" s="5">
        <f>入力用紙!E35</f>
        <v>0</v>
      </c>
      <c r="K20" s="5">
        <f>入力用紙!F35</f>
        <v>0</v>
      </c>
      <c r="L20" s="5">
        <f>入力用紙!H35</f>
        <v>0</v>
      </c>
      <c r="M20" s="5">
        <f>入力用紙!J35</f>
        <v>0</v>
      </c>
      <c r="N20" s="5">
        <f>入力用紙!L35</f>
        <v>0</v>
      </c>
      <c r="O20" s="5">
        <f>入力用紙!N35</f>
        <v>0</v>
      </c>
      <c r="P20" s="5">
        <f>入力用紙!$P$7</f>
        <v>0</v>
      </c>
      <c r="Q20" s="5">
        <f>入力用紙!$Q$7</f>
        <v>0</v>
      </c>
      <c r="R20" s="5">
        <f>入力用紙!$R$7</f>
        <v>0</v>
      </c>
      <c r="S20" s="5">
        <f>入力用紙!$S$7</f>
        <v>0</v>
      </c>
      <c r="T20" s="5">
        <f>入力用紙!$T$7</f>
        <v>0</v>
      </c>
      <c r="U20" s="6">
        <f>入力用紙!P35</f>
        <v>0</v>
      </c>
      <c r="V20" s="5">
        <f>入力用紙!W35</f>
        <v>0</v>
      </c>
      <c r="W20" s="5">
        <f>(入力用紙!$U$2)</f>
        <v>0</v>
      </c>
      <c r="AE20" s="6"/>
    </row>
    <row r="21" spans="1:32">
      <c r="A21" s="5">
        <v>21</v>
      </c>
      <c r="B21" s="5" t="str">
        <f t="shared" si="0"/>
        <v>021</v>
      </c>
      <c r="C21" s="5">
        <f>入力用紙!$E$5</f>
        <v>0</v>
      </c>
      <c r="D21" s="5">
        <f>入力用紙!$M$5</f>
        <v>0</v>
      </c>
      <c r="E21" s="5">
        <f>入力用紙!$E$8</f>
        <v>0</v>
      </c>
      <c r="F21" s="5">
        <f>入力用紙!$F$8</f>
        <v>0</v>
      </c>
      <c r="G21" s="5" t="s">
        <v>125</v>
      </c>
      <c r="H21" s="5" t="s">
        <v>128</v>
      </c>
      <c r="I21" s="5">
        <f>入力用紙!D36</f>
        <v>0</v>
      </c>
      <c r="J21" s="5">
        <f>入力用紙!E36</f>
        <v>0</v>
      </c>
      <c r="K21" s="5">
        <f>入力用紙!F36</f>
        <v>0</v>
      </c>
      <c r="L21" s="5">
        <f>入力用紙!H36</f>
        <v>0</v>
      </c>
      <c r="M21" s="5">
        <f>入力用紙!J36</f>
        <v>0</v>
      </c>
      <c r="N21" s="5">
        <f>入力用紙!L36</f>
        <v>0</v>
      </c>
      <c r="O21" s="5">
        <f>入力用紙!N36</f>
        <v>0</v>
      </c>
      <c r="P21" s="5">
        <f>入力用紙!$P$7</f>
        <v>0</v>
      </c>
      <c r="Q21" s="5">
        <f>入力用紙!$Q$7</f>
        <v>0</v>
      </c>
      <c r="R21" s="5">
        <f>入力用紙!$R$7</f>
        <v>0</v>
      </c>
      <c r="S21" s="5">
        <f>入力用紙!$S$7</f>
        <v>0</v>
      </c>
      <c r="T21" s="5">
        <f>入力用紙!$T$7</f>
        <v>0</v>
      </c>
      <c r="U21" s="6">
        <f>入力用紙!P36</f>
        <v>0</v>
      </c>
      <c r="V21" s="5">
        <f>入力用紙!W36</f>
        <v>0</v>
      </c>
      <c r="W21" s="5">
        <f>(入力用紙!$U$2)</f>
        <v>0</v>
      </c>
      <c r="AE21" s="6"/>
    </row>
    <row r="22" spans="1:32">
      <c r="A22" s="5">
        <v>22</v>
      </c>
      <c r="B22" s="5" t="str">
        <f t="shared" si="0"/>
        <v>022</v>
      </c>
      <c r="C22" s="5">
        <f>入力用紙!$E$5</f>
        <v>0</v>
      </c>
      <c r="D22" s="5">
        <f>入力用紙!$M$5</f>
        <v>0</v>
      </c>
      <c r="E22" s="5">
        <f>入力用紙!$E$8</f>
        <v>0</v>
      </c>
      <c r="F22" s="5">
        <f>入力用紙!$F$8</f>
        <v>0</v>
      </c>
      <c r="G22" s="5" t="s">
        <v>125</v>
      </c>
      <c r="H22" s="5" t="s">
        <v>128</v>
      </c>
      <c r="I22" s="5">
        <f>入力用紙!D37</f>
        <v>0</v>
      </c>
      <c r="J22" s="5">
        <f>入力用紙!E37</f>
        <v>0</v>
      </c>
      <c r="K22" s="5">
        <f>入力用紙!F37</f>
        <v>0</v>
      </c>
      <c r="L22" s="5">
        <f>入力用紙!H37</f>
        <v>0</v>
      </c>
      <c r="M22" s="5">
        <f>入力用紙!J37</f>
        <v>0</v>
      </c>
      <c r="N22" s="5">
        <f>入力用紙!L37</f>
        <v>0</v>
      </c>
      <c r="O22" s="5">
        <f>入力用紙!N37</f>
        <v>0</v>
      </c>
      <c r="P22" s="5">
        <f>入力用紙!$P$7</f>
        <v>0</v>
      </c>
      <c r="Q22" s="5">
        <f>入力用紙!$Q$7</f>
        <v>0</v>
      </c>
      <c r="R22" s="5">
        <f>入力用紙!$R$7</f>
        <v>0</v>
      </c>
      <c r="S22" s="5">
        <f>入力用紙!$S$7</f>
        <v>0</v>
      </c>
      <c r="T22" s="5">
        <f>入力用紙!$T$7</f>
        <v>0</v>
      </c>
      <c r="U22" s="6">
        <f>入力用紙!P37</f>
        <v>0</v>
      </c>
      <c r="V22" s="5">
        <f>入力用紙!W37</f>
        <v>0</v>
      </c>
      <c r="W22" s="5">
        <f>(入力用紙!$U$2)</f>
        <v>0</v>
      </c>
      <c r="AE22" s="6"/>
    </row>
    <row r="23" spans="1:32">
      <c r="A23" s="5">
        <v>23</v>
      </c>
      <c r="B23" s="5" t="str">
        <f t="shared" si="0"/>
        <v>023</v>
      </c>
      <c r="C23" s="5">
        <f>入力用紙!$E$5</f>
        <v>0</v>
      </c>
      <c r="D23" s="5">
        <f>入力用紙!$M$5</f>
        <v>0</v>
      </c>
      <c r="E23" s="5">
        <f>入力用紙!$E$8</f>
        <v>0</v>
      </c>
      <c r="F23" s="5">
        <f>入力用紙!$F$8</f>
        <v>0</v>
      </c>
      <c r="G23" s="5" t="s">
        <v>125</v>
      </c>
      <c r="H23" s="5" t="s">
        <v>128</v>
      </c>
      <c r="I23" s="5">
        <f>入力用紙!D38</f>
        <v>0</v>
      </c>
      <c r="J23" s="5">
        <f>入力用紙!E38</f>
        <v>0</v>
      </c>
      <c r="K23" s="5">
        <f>入力用紙!F38</f>
        <v>0</v>
      </c>
      <c r="L23" s="5">
        <f>入力用紙!H38</f>
        <v>0</v>
      </c>
      <c r="M23" s="5">
        <f>入力用紙!J38</f>
        <v>0</v>
      </c>
      <c r="N23" s="5">
        <f>入力用紙!L38</f>
        <v>0</v>
      </c>
      <c r="O23" s="5">
        <f>入力用紙!N38</f>
        <v>0</v>
      </c>
      <c r="P23" s="5">
        <f>入力用紙!$P$7</f>
        <v>0</v>
      </c>
      <c r="Q23" s="5">
        <f>入力用紙!$Q$7</f>
        <v>0</v>
      </c>
      <c r="R23" s="5">
        <f>入力用紙!$R$7</f>
        <v>0</v>
      </c>
      <c r="S23" s="5">
        <f>入力用紙!$S$7</f>
        <v>0</v>
      </c>
      <c r="T23" s="5">
        <f>入力用紙!$T$7</f>
        <v>0</v>
      </c>
      <c r="U23" s="6">
        <f>入力用紙!P38</f>
        <v>0</v>
      </c>
      <c r="V23" s="5">
        <f>入力用紙!W38</f>
        <v>0</v>
      </c>
      <c r="W23" s="5">
        <f>(入力用紙!$U$2)</f>
        <v>0</v>
      </c>
      <c r="AE23" s="6"/>
    </row>
    <row r="24" spans="1:32">
      <c r="A24" s="5">
        <v>24</v>
      </c>
      <c r="B24" s="5" t="str">
        <f t="shared" si="0"/>
        <v>024</v>
      </c>
      <c r="C24" s="5">
        <f>入力用紙!$E$5</f>
        <v>0</v>
      </c>
      <c r="D24" s="5">
        <f>入力用紙!$M$5</f>
        <v>0</v>
      </c>
      <c r="E24" s="5">
        <f>入力用紙!$E$8</f>
        <v>0</v>
      </c>
      <c r="F24" s="5">
        <f>入力用紙!$F$8</f>
        <v>0</v>
      </c>
      <c r="G24" s="5" t="s">
        <v>125</v>
      </c>
      <c r="H24" s="5" t="s">
        <v>128</v>
      </c>
      <c r="I24" s="5">
        <f>入力用紙!D39</f>
        <v>0</v>
      </c>
      <c r="J24" s="5">
        <f>入力用紙!E39</f>
        <v>0</v>
      </c>
      <c r="K24" s="5">
        <f>入力用紙!F39</f>
        <v>0</v>
      </c>
      <c r="L24" s="5">
        <f>入力用紙!H39</f>
        <v>0</v>
      </c>
      <c r="M24" s="5">
        <f>入力用紙!J39</f>
        <v>0</v>
      </c>
      <c r="N24" s="5">
        <f>入力用紙!L39</f>
        <v>0</v>
      </c>
      <c r="O24" s="5">
        <f>入力用紙!N39</f>
        <v>0</v>
      </c>
      <c r="P24" s="5">
        <f>入力用紙!$P$7</f>
        <v>0</v>
      </c>
      <c r="Q24" s="5">
        <f>入力用紙!$Q$7</f>
        <v>0</v>
      </c>
      <c r="R24" s="5">
        <f>入力用紙!$R$7</f>
        <v>0</v>
      </c>
      <c r="S24" s="5">
        <f>入力用紙!$S$7</f>
        <v>0</v>
      </c>
      <c r="T24" s="5">
        <f>入力用紙!$T$7</f>
        <v>0</v>
      </c>
      <c r="U24" s="6">
        <f>入力用紙!P39</f>
        <v>0</v>
      </c>
      <c r="V24" s="5">
        <f>入力用紙!W39</f>
        <v>0</v>
      </c>
      <c r="W24" s="5">
        <f>(入力用紙!$U$2)</f>
        <v>0</v>
      </c>
      <c r="AE24" s="6"/>
    </row>
    <row r="25" spans="1:32">
      <c r="A25" s="5">
        <v>25</v>
      </c>
      <c r="B25" s="5" t="str">
        <f t="shared" si="0"/>
        <v>025</v>
      </c>
      <c r="C25" s="5">
        <f>入力用紙!$E$5</f>
        <v>0</v>
      </c>
      <c r="D25" s="5">
        <f>入力用紙!$M$5</f>
        <v>0</v>
      </c>
      <c r="E25" s="5">
        <f>入力用紙!$AB$8</f>
        <v>0</v>
      </c>
      <c r="F25" s="5">
        <f>入力用紙!$AC$8</f>
        <v>0</v>
      </c>
      <c r="G25" s="5" t="s">
        <v>129</v>
      </c>
      <c r="H25" s="5">
        <v>1</v>
      </c>
      <c r="I25" s="5">
        <f>入力用紙!AT12</f>
        <v>0</v>
      </c>
      <c r="J25" s="5">
        <f>入力用紙!AB12</f>
        <v>0</v>
      </c>
      <c r="K25" s="5">
        <f>入力用紙!AC12</f>
        <v>0</v>
      </c>
      <c r="L25" s="5">
        <f>入力用紙!AE12</f>
        <v>0</v>
      </c>
      <c r="M25" s="5">
        <f>入力用紙!AG12</f>
        <v>0</v>
      </c>
      <c r="N25" s="5">
        <f>入力用紙!AI12</f>
        <v>0</v>
      </c>
      <c r="O25" s="5">
        <f>入力用紙!AK12</f>
        <v>0</v>
      </c>
      <c r="P25" s="5">
        <f>入力用紙!$P$7</f>
        <v>0</v>
      </c>
      <c r="Q25" s="5">
        <f>入力用紙!$Q$7</f>
        <v>0</v>
      </c>
      <c r="R25" s="5">
        <f>入力用紙!$R$7</f>
        <v>0</v>
      </c>
      <c r="S25" s="5">
        <f>入力用紙!$S$7</f>
        <v>0</v>
      </c>
      <c r="T25" s="5">
        <f>入力用紙!$T$7</f>
        <v>0</v>
      </c>
      <c r="U25" s="6">
        <f>入力用紙!AM12</f>
        <v>0</v>
      </c>
      <c r="V25" s="5">
        <f>入力用紙!$AE$10</f>
        <v>0</v>
      </c>
      <c r="W25" s="5">
        <f>(入力用紙!$U$2)</f>
        <v>0</v>
      </c>
      <c r="AF25" s="6"/>
    </row>
    <row r="26" spans="1:32">
      <c r="A26" s="5">
        <v>26</v>
      </c>
      <c r="B26" s="5" t="str">
        <f t="shared" si="0"/>
        <v>026</v>
      </c>
      <c r="C26" s="5">
        <f>入力用紙!$E$5</f>
        <v>0</v>
      </c>
      <c r="D26" s="5">
        <f>入力用紙!$M$5</f>
        <v>0</v>
      </c>
      <c r="E26" s="5">
        <f>入力用紙!$AB$8</f>
        <v>0</v>
      </c>
      <c r="F26" s="5">
        <f>入力用紙!$AC$8</f>
        <v>0</v>
      </c>
      <c r="G26" s="5" t="s">
        <v>129</v>
      </c>
      <c r="H26" s="5">
        <v>2</v>
      </c>
      <c r="I26" s="5">
        <f>入力用紙!AT13</f>
        <v>0</v>
      </c>
      <c r="J26" s="5">
        <f>入力用紙!AB13</f>
        <v>0</v>
      </c>
      <c r="K26" s="5">
        <f>入力用紙!AC13</f>
        <v>0</v>
      </c>
      <c r="L26" s="5">
        <f>入力用紙!AE13</f>
        <v>0</v>
      </c>
      <c r="M26" s="5">
        <f>入力用紙!AG13</f>
        <v>0</v>
      </c>
      <c r="N26" s="5">
        <f>入力用紙!AI13</f>
        <v>0</v>
      </c>
      <c r="O26" s="5">
        <f>入力用紙!AK13</f>
        <v>0</v>
      </c>
      <c r="P26" s="5">
        <f>入力用紙!$P$7</f>
        <v>0</v>
      </c>
      <c r="Q26" s="5">
        <f>入力用紙!$Q$7</f>
        <v>0</v>
      </c>
      <c r="R26" s="5">
        <f>入力用紙!$R$7</f>
        <v>0</v>
      </c>
      <c r="S26" s="5">
        <f>入力用紙!$S$7</f>
        <v>0</v>
      </c>
      <c r="T26" s="5">
        <f>入力用紙!$T$7</f>
        <v>0</v>
      </c>
      <c r="U26" s="6">
        <f>入力用紙!AM13</f>
        <v>0</v>
      </c>
      <c r="V26" s="5">
        <f>入力用紙!$AE$10</f>
        <v>0</v>
      </c>
      <c r="W26" s="5">
        <f>(入力用紙!$U$2)</f>
        <v>0</v>
      </c>
      <c r="AF26" s="6"/>
    </row>
    <row r="27" spans="1:32">
      <c r="A27" s="5">
        <v>27</v>
      </c>
      <c r="B27" s="5" t="str">
        <f t="shared" si="0"/>
        <v>027</v>
      </c>
      <c r="C27" s="5">
        <f>入力用紙!$E$5</f>
        <v>0</v>
      </c>
      <c r="D27" s="5">
        <f>入力用紙!$M$5</f>
        <v>0</v>
      </c>
      <c r="E27" s="5">
        <f>入力用紙!$AB$8</f>
        <v>0</v>
      </c>
      <c r="F27" s="5">
        <f>入力用紙!$AC$8</f>
        <v>0</v>
      </c>
      <c r="G27" s="5" t="s">
        <v>129</v>
      </c>
      <c r="H27" s="5">
        <v>3</v>
      </c>
      <c r="I27" s="5">
        <f>入力用紙!AT14</f>
        <v>0</v>
      </c>
      <c r="J27" s="5">
        <f>入力用紙!AB14</f>
        <v>0</v>
      </c>
      <c r="K27" s="5">
        <f>入力用紙!AC14</f>
        <v>0</v>
      </c>
      <c r="L27" s="5">
        <f>入力用紙!AE14</f>
        <v>0</v>
      </c>
      <c r="M27" s="5">
        <f>入力用紙!AG14</f>
        <v>0</v>
      </c>
      <c r="N27" s="5">
        <f>入力用紙!AI14</f>
        <v>0</v>
      </c>
      <c r="O27" s="5">
        <f>入力用紙!AK14</f>
        <v>0</v>
      </c>
      <c r="P27" s="5">
        <f>入力用紙!$P$7</f>
        <v>0</v>
      </c>
      <c r="Q27" s="5">
        <f>入力用紙!$Q$7</f>
        <v>0</v>
      </c>
      <c r="R27" s="5">
        <f>入力用紙!$R$7</f>
        <v>0</v>
      </c>
      <c r="S27" s="5">
        <f>入力用紙!$S$7</f>
        <v>0</v>
      </c>
      <c r="T27" s="5">
        <f>入力用紙!$T$7</f>
        <v>0</v>
      </c>
      <c r="U27" s="6">
        <f>入力用紙!AM14</f>
        <v>0</v>
      </c>
      <c r="V27" s="5">
        <f>入力用紙!$AE$10</f>
        <v>0</v>
      </c>
      <c r="W27" s="5">
        <f>(入力用紙!$U$2)</f>
        <v>0</v>
      </c>
    </row>
    <row r="28" spans="1:32">
      <c r="A28" s="5">
        <v>28</v>
      </c>
      <c r="B28" s="5" t="str">
        <f t="shared" si="0"/>
        <v>028</v>
      </c>
      <c r="C28" s="5">
        <f>入力用紙!$E$5</f>
        <v>0</v>
      </c>
      <c r="D28" s="5">
        <f>入力用紙!$M$5</f>
        <v>0</v>
      </c>
      <c r="E28" s="5">
        <f>入力用紙!$AB$8</f>
        <v>0</v>
      </c>
      <c r="F28" s="5">
        <f>入力用紙!$AC$8</f>
        <v>0</v>
      </c>
      <c r="G28" s="5" t="s">
        <v>129</v>
      </c>
      <c r="H28" s="5">
        <v>4</v>
      </c>
      <c r="I28" s="5">
        <f>入力用紙!AT15</f>
        <v>0</v>
      </c>
      <c r="J28" s="5">
        <f>入力用紙!AB15</f>
        <v>0</v>
      </c>
      <c r="K28" s="5">
        <f>入力用紙!AC15</f>
        <v>0</v>
      </c>
      <c r="L28" s="5">
        <f>入力用紙!AE15</f>
        <v>0</v>
      </c>
      <c r="M28" s="5">
        <f>入力用紙!AG15</f>
        <v>0</v>
      </c>
      <c r="N28" s="5">
        <f>入力用紙!AI15</f>
        <v>0</v>
      </c>
      <c r="O28" s="5">
        <f>入力用紙!AK15</f>
        <v>0</v>
      </c>
      <c r="P28" s="5">
        <f>入力用紙!$P$7</f>
        <v>0</v>
      </c>
      <c r="Q28" s="5">
        <f>入力用紙!$Q$7</f>
        <v>0</v>
      </c>
      <c r="R28" s="5">
        <f>入力用紙!$R$7</f>
        <v>0</v>
      </c>
      <c r="S28" s="5">
        <f>入力用紙!$S$7</f>
        <v>0</v>
      </c>
      <c r="T28" s="5">
        <f>入力用紙!$T$7</f>
        <v>0</v>
      </c>
      <c r="U28" s="6">
        <f>入力用紙!AM15</f>
        <v>0</v>
      </c>
      <c r="V28" s="5">
        <f>入力用紙!$AE$10</f>
        <v>0</v>
      </c>
      <c r="W28" s="5">
        <f>(入力用紙!$U$2)</f>
        <v>0</v>
      </c>
    </row>
    <row r="29" spans="1:32">
      <c r="A29" s="5">
        <v>29</v>
      </c>
      <c r="B29" s="5" t="str">
        <f t="shared" si="0"/>
        <v>029</v>
      </c>
      <c r="C29" s="5">
        <f>入力用紙!$E$5</f>
        <v>0</v>
      </c>
      <c r="D29" s="5">
        <f>入力用紙!$M$5</f>
        <v>0</v>
      </c>
      <c r="E29" s="5">
        <f>入力用紙!$AB$8</f>
        <v>0</v>
      </c>
      <c r="F29" s="5">
        <f>入力用紙!$AC$8</f>
        <v>0</v>
      </c>
      <c r="G29" s="5" t="s">
        <v>129</v>
      </c>
      <c r="H29" s="5" t="s">
        <v>126</v>
      </c>
      <c r="I29" s="5" t="s">
        <v>130</v>
      </c>
      <c r="J29" s="5">
        <f>入力用紙!AB16</f>
        <v>0</v>
      </c>
      <c r="K29" s="5">
        <f>入力用紙!AC16</f>
        <v>0</v>
      </c>
      <c r="L29" s="5">
        <f>入力用紙!AE16</f>
        <v>0</v>
      </c>
      <c r="M29" s="5">
        <f>入力用紙!AG17</f>
        <v>0</v>
      </c>
      <c r="N29" s="5">
        <f>入力用紙!AI17</f>
        <v>0</v>
      </c>
      <c r="O29" s="5">
        <f>入力用紙!AK17</f>
        <v>0</v>
      </c>
      <c r="P29" s="5">
        <f>入力用紙!$P$7</f>
        <v>0</v>
      </c>
      <c r="Q29" s="5">
        <f>入力用紙!$Q$7</f>
        <v>0</v>
      </c>
      <c r="R29" s="5">
        <f>入力用紙!$R$7</f>
        <v>0</v>
      </c>
      <c r="S29" s="5">
        <f>入力用紙!$S$7</f>
        <v>0</v>
      </c>
      <c r="T29" s="5">
        <f>入力用紙!$T$7</f>
        <v>0</v>
      </c>
      <c r="U29" s="6">
        <f>入力用紙!AM17</f>
        <v>0</v>
      </c>
      <c r="V29" s="5">
        <f>入力用紙!$AE$10</f>
        <v>0</v>
      </c>
      <c r="W29" s="5">
        <f>(入力用紙!$U$2)</f>
        <v>0</v>
      </c>
    </row>
    <row r="30" spans="1:32">
      <c r="A30" s="5">
        <v>30</v>
      </c>
      <c r="B30" s="5" t="str">
        <f t="shared" si="0"/>
        <v>030</v>
      </c>
      <c r="C30" s="5">
        <f>入力用紙!$E$5</f>
        <v>0</v>
      </c>
      <c r="D30" s="5">
        <f>入力用紙!$M$5</f>
        <v>0</v>
      </c>
      <c r="E30" s="5">
        <f>入力用紙!$AB$8</f>
        <v>0</v>
      </c>
      <c r="F30" s="5">
        <f>入力用紙!$AC$8</f>
        <v>0</v>
      </c>
      <c r="G30" s="5" t="s">
        <v>129</v>
      </c>
      <c r="H30" s="5" t="s">
        <v>128</v>
      </c>
      <c r="I30" s="5">
        <f>入力用紙!AA23</f>
        <v>0</v>
      </c>
      <c r="J30" s="5">
        <f>入力用紙!AB23</f>
        <v>0</v>
      </c>
      <c r="K30" s="5">
        <f>入力用紙!AC23</f>
        <v>0</v>
      </c>
      <c r="L30" s="5">
        <f>入力用紙!AE23</f>
        <v>0</v>
      </c>
      <c r="M30" s="5">
        <f>入力用紙!AG23</f>
        <v>0</v>
      </c>
      <c r="N30" s="5">
        <f>入力用紙!AI23</f>
        <v>0</v>
      </c>
      <c r="O30" s="5">
        <f>入力用紙!AK23</f>
        <v>0</v>
      </c>
      <c r="P30" s="5">
        <f>入力用紙!$P$7</f>
        <v>0</v>
      </c>
      <c r="Q30" s="5">
        <f>入力用紙!$Q$7</f>
        <v>0</v>
      </c>
      <c r="R30" s="5">
        <f>入力用紙!$R$7</f>
        <v>0</v>
      </c>
      <c r="S30" s="5">
        <f>入力用紙!$S$7</f>
        <v>0</v>
      </c>
      <c r="T30" s="5">
        <f>入力用紙!$T$7</f>
        <v>0</v>
      </c>
      <c r="U30" s="6">
        <f>入力用紙!AM23</f>
        <v>0</v>
      </c>
      <c r="V30" s="5">
        <f>入力用紙!AT23</f>
        <v>0</v>
      </c>
      <c r="W30" s="5">
        <f>(入力用紙!$U$2)</f>
        <v>0</v>
      </c>
    </row>
    <row r="31" spans="1:32">
      <c r="A31" s="5">
        <v>31</v>
      </c>
      <c r="B31" s="5" t="str">
        <f t="shared" si="0"/>
        <v>031</v>
      </c>
      <c r="C31" s="5">
        <f>入力用紙!$E$5</f>
        <v>0</v>
      </c>
      <c r="D31" s="5">
        <f>入力用紙!$M$5</f>
        <v>0</v>
      </c>
      <c r="E31" s="5">
        <f>入力用紙!$AB$8</f>
        <v>0</v>
      </c>
      <c r="F31" s="5">
        <f>入力用紙!$AC$8</f>
        <v>0</v>
      </c>
      <c r="G31" s="5" t="s">
        <v>129</v>
      </c>
      <c r="H31" s="5" t="s">
        <v>128</v>
      </c>
      <c r="I31" s="5">
        <f>入力用紙!AA24</f>
        <v>0</v>
      </c>
      <c r="J31" s="5">
        <f>入力用紙!AB24</f>
        <v>0</v>
      </c>
      <c r="K31" s="5">
        <f>入力用紙!AC24</f>
        <v>0</v>
      </c>
      <c r="L31" s="5">
        <f>入力用紙!AE24</f>
        <v>0</v>
      </c>
      <c r="M31" s="5">
        <f>入力用紙!AG24</f>
        <v>0</v>
      </c>
      <c r="N31" s="5">
        <f>入力用紙!AI24</f>
        <v>0</v>
      </c>
      <c r="O31" s="5">
        <f>入力用紙!AK24</f>
        <v>0</v>
      </c>
      <c r="P31" s="5">
        <f>入力用紙!$P$7</f>
        <v>0</v>
      </c>
      <c r="Q31" s="5">
        <f>入力用紙!$Q$7</f>
        <v>0</v>
      </c>
      <c r="R31" s="5">
        <f>入力用紙!$R$7</f>
        <v>0</v>
      </c>
      <c r="S31" s="5">
        <f>入力用紙!$S$7</f>
        <v>0</v>
      </c>
      <c r="T31" s="5">
        <f>入力用紙!$T$7</f>
        <v>0</v>
      </c>
      <c r="U31" s="6">
        <f>入力用紙!AM24</f>
        <v>0</v>
      </c>
      <c r="V31" s="5">
        <f>入力用紙!AT24</f>
        <v>0</v>
      </c>
      <c r="W31" s="5">
        <f>(入力用紙!$U$2)</f>
        <v>0</v>
      </c>
    </row>
    <row r="32" spans="1:32">
      <c r="A32" s="5">
        <v>32</v>
      </c>
      <c r="B32" s="5" t="str">
        <f t="shared" si="0"/>
        <v>032</v>
      </c>
      <c r="C32" s="5">
        <f>入力用紙!$E$5</f>
        <v>0</v>
      </c>
      <c r="D32" s="5">
        <f>入力用紙!$M$5</f>
        <v>0</v>
      </c>
      <c r="E32" s="5">
        <f>入力用紙!$AB$8</f>
        <v>0</v>
      </c>
      <c r="F32" s="5">
        <f>入力用紙!$AC$8</f>
        <v>0</v>
      </c>
      <c r="G32" s="5" t="s">
        <v>129</v>
      </c>
      <c r="H32" s="5" t="s">
        <v>128</v>
      </c>
      <c r="I32" s="5">
        <f>入力用紙!AA25</f>
        <v>0</v>
      </c>
      <c r="J32" s="5">
        <f>入力用紙!AB25</f>
        <v>0</v>
      </c>
      <c r="K32" s="5">
        <f>入力用紙!AC25</f>
        <v>0</v>
      </c>
      <c r="L32" s="5">
        <f>入力用紙!AE25</f>
        <v>0</v>
      </c>
      <c r="M32" s="5">
        <f>入力用紙!AG25</f>
        <v>0</v>
      </c>
      <c r="N32" s="5">
        <f>入力用紙!AI25</f>
        <v>0</v>
      </c>
      <c r="O32" s="5">
        <f>入力用紙!AK25</f>
        <v>0</v>
      </c>
      <c r="P32" s="5">
        <f>入力用紙!$P$7</f>
        <v>0</v>
      </c>
      <c r="Q32" s="5">
        <f>入力用紙!$Q$7</f>
        <v>0</v>
      </c>
      <c r="R32" s="5">
        <f>入力用紙!$R$7</f>
        <v>0</v>
      </c>
      <c r="S32" s="5">
        <f>入力用紙!$S$7</f>
        <v>0</v>
      </c>
      <c r="T32" s="5">
        <f>入力用紙!$T$7</f>
        <v>0</v>
      </c>
      <c r="U32" s="6">
        <f>入力用紙!AM25</f>
        <v>0</v>
      </c>
      <c r="V32" s="5">
        <f>入力用紙!AT25</f>
        <v>0</v>
      </c>
      <c r="W32" s="5">
        <f>(入力用紙!$U$2)</f>
        <v>0</v>
      </c>
    </row>
    <row r="33" spans="1:23">
      <c r="A33" s="5">
        <v>33</v>
      </c>
      <c r="B33" s="5" t="str">
        <f t="shared" si="0"/>
        <v>033</v>
      </c>
      <c r="C33" s="5">
        <f>入力用紙!$E$5</f>
        <v>0</v>
      </c>
      <c r="D33" s="5">
        <f>入力用紙!$M$5</f>
        <v>0</v>
      </c>
      <c r="E33" s="5">
        <f>入力用紙!$AB$8</f>
        <v>0</v>
      </c>
      <c r="F33" s="5">
        <f>入力用紙!$AC$8</f>
        <v>0</v>
      </c>
      <c r="G33" s="5" t="s">
        <v>129</v>
      </c>
      <c r="H33" s="5" t="s">
        <v>128</v>
      </c>
      <c r="I33" s="5">
        <f>入力用紙!AA26</f>
        <v>0</v>
      </c>
      <c r="J33" s="5">
        <f>入力用紙!AB26</f>
        <v>0</v>
      </c>
      <c r="K33" s="5">
        <f>入力用紙!AC26</f>
        <v>0</v>
      </c>
      <c r="L33" s="5">
        <f>入力用紙!AE26</f>
        <v>0</v>
      </c>
      <c r="M33" s="5">
        <f>入力用紙!AG26</f>
        <v>0</v>
      </c>
      <c r="N33" s="5">
        <f>入力用紙!AI26</f>
        <v>0</v>
      </c>
      <c r="O33" s="5">
        <f>入力用紙!AK26</f>
        <v>0</v>
      </c>
      <c r="P33" s="5">
        <f>入力用紙!$P$7</f>
        <v>0</v>
      </c>
      <c r="Q33" s="5">
        <f>入力用紙!$Q$7</f>
        <v>0</v>
      </c>
      <c r="R33" s="5">
        <f>入力用紙!$R$7</f>
        <v>0</v>
      </c>
      <c r="S33" s="5">
        <f>入力用紙!$S$7</f>
        <v>0</v>
      </c>
      <c r="T33" s="5">
        <f>入力用紙!$T$7</f>
        <v>0</v>
      </c>
      <c r="U33" s="6">
        <f>入力用紙!AM26</f>
        <v>0</v>
      </c>
      <c r="V33" s="5">
        <f>入力用紙!AT26</f>
        <v>0</v>
      </c>
      <c r="W33" s="5">
        <f>(入力用紙!$U$2)</f>
        <v>0</v>
      </c>
    </row>
    <row r="34" spans="1:23">
      <c r="A34" s="5">
        <v>34</v>
      </c>
      <c r="B34" s="5" t="str">
        <f t="shared" si="0"/>
        <v>034</v>
      </c>
      <c r="C34" s="5">
        <f>入力用紙!$E$5</f>
        <v>0</v>
      </c>
      <c r="D34" s="5">
        <f>入力用紙!$M$5</f>
        <v>0</v>
      </c>
      <c r="E34" s="5">
        <f>入力用紙!$AB$8</f>
        <v>0</v>
      </c>
      <c r="F34" s="5">
        <f>入力用紙!$AC$8</f>
        <v>0</v>
      </c>
      <c r="G34" s="5" t="s">
        <v>129</v>
      </c>
      <c r="H34" s="5" t="s">
        <v>128</v>
      </c>
      <c r="I34" s="5">
        <f>入力用紙!AA27</f>
        <v>0</v>
      </c>
      <c r="J34" s="5">
        <f>入力用紙!AB27</f>
        <v>0</v>
      </c>
      <c r="K34" s="5">
        <f>入力用紙!AC27</f>
        <v>0</v>
      </c>
      <c r="L34" s="5">
        <f>入力用紙!AE27</f>
        <v>0</v>
      </c>
      <c r="M34" s="5">
        <f>入力用紙!AG27</f>
        <v>0</v>
      </c>
      <c r="N34" s="5">
        <f>入力用紙!AI27</f>
        <v>0</v>
      </c>
      <c r="O34" s="5">
        <f>入力用紙!AK27</f>
        <v>0</v>
      </c>
      <c r="P34" s="5">
        <f>入力用紙!$P$7</f>
        <v>0</v>
      </c>
      <c r="Q34" s="5">
        <f>入力用紙!$Q$7</f>
        <v>0</v>
      </c>
      <c r="R34" s="5">
        <f>入力用紙!$R$7</f>
        <v>0</v>
      </c>
      <c r="S34" s="5">
        <f>入力用紙!$S$7</f>
        <v>0</v>
      </c>
      <c r="T34" s="5">
        <f>入力用紙!$T$7</f>
        <v>0</v>
      </c>
      <c r="U34" s="6">
        <f>入力用紙!AM27</f>
        <v>0</v>
      </c>
      <c r="V34" s="5">
        <f>入力用紙!AT27</f>
        <v>0</v>
      </c>
      <c r="W34" s="5">
        <f>(入力用紙!$U$2)</f>
        <v>0</v>
      </c>
    </row>
    <row r="35" spans="1:23">
      <c r="A35" s="5">
        <v>35</v>
      </c>
      <c r="B35" s="5" t="str">
        <f t="shared" si="0"/>
        <v>035</v>
      </c>
      <c r="C35" s="5">
        <f>入力用紙!$E$5</f>
        <v>0</v>
      </c>
      <c r="D35" s="5">
        <f>入力用紙!$M$5</f>
        <v>0</v>
      </c>
      <c r="E35" s="5">
        <f>入力用紙!$AB$8</f>
        <v>0</v>
      </c>
      <c r="F35" s="5">
        <f>入力用紙!$AC$8</f>
        <v>0</v>
      </c>
      <c r="G35" s="5" t="s">
        <v>129</v>
      </c>
      <c r="H35" s="5" t="s">
        <v>128</v>
      </c>
      <c r="I35" s="5">
        <f>入力用紙!AA28</f>
        <v>0</v>
      </c>
      <c r="J35" s="5">
        <f>入力用紙!AB28</f>
        <v>0</v>
      </c>
      <c r="K35" s="5">
        <f>入力用紙!AC28</f>
        <v>0</v>
      </c>
      <c r="L35" s="5">
        <f>入力用紙!AE28</f>
        <v>0</v>
      </c>
      <c r="M35" s="5">
        <f>入力用紙!AG28</f>
        <v>0</v>
      </c>
      <c r="N35" s="5">
        <f>入力用紙!AI28</f>
        <v>0</v>
      </c>
      <c r="O35" s="5">
        <f>入力用紙!AK28</f>
        <v>0</v>
      </c>
      <c r="P35" s="5">
        <f>入力用紙!$P$7</f>
        <v>0</v>
      </c>
      <c r="Q35" s="5">
        <f>入力用紙!$Q$7</f>
        <v>0</v>
      </c>
      <c r="R35" s="5">
        <f>入力用紙!$R$7</f>
        <v>0</v>
      </c>
      <c r="S35" s="5">
        <f>入力用紙!$S$7</f>
        <v>0</v>
      </c>
      <c r="T35" s="5">
        <f>入力用紙!$T$7</f>
        <v>0</v>
      </c>
      <c r="U35" s="6">
        <f>入力用紙!AM28</f>
        <v>0</v>
      </c>
      <c r="V35" s="5">
        <f>入力用紙!AT28</f>
        <v>0</v>
      </c>
      <c r="W35" s="5">
        <f>(入力用紙!$U$2)</f>
        <v>0</v>
      </c>
    </row>
    <row r="36" spans="1:23">
      <c r="A36" s="5">
        <v>36</v>
      </c>
      <c r="B36" s="5" t="str">
        <f t="shared" si="0"/>
        <v>036</v>
      </c>
      <c r="C36" s="5">
        <f>入力用紙!$E$5</f>
        <v>0</v>
      </c>
      <c r="D36" s="5">
        <f>入力用紙!$M$5</f>
        <v>0</v>
      </c>
      <c r="E36" s="5">
        <f>入力用紙!$AB$8</f>
        <v>0</v>
      </c>
      <c r="F36" s="5">
        <f>入力用紙!$AC$8</f>
        <v>0</v>
      </c>
      <c r="G36" s="5" t="s">
        <v>129</v>
      </c>
      <c r="H36" s="5" t="s">
        <v>128</v>
      </c>
      <c r="I36" s="5">
        <f>入力用紙!AA29</f>
        <v>0</v>
      </c>
      <c r="J36" s="5">
        <f>入力用紙!AB29</f>
        <v>0</v>
      </c>
      <c r="K36" s="5">
        <f>入力用紙!AC29</f>
        <v>0</v>
      </c>
      <c r="L36" s="5">
        <f>入力用紙!AE29</f>
        <v>0</v>
      </c>
      <c r="M36" s="5">
        <f>入力用紙!AG29</f>
        <v>0</v>
      </c>
      <c r="N36" s="5">
        <f>入力用紙!AI29</f>
        <v>0</v>
      </c>
      <c r="O36" s="5">
        <f>入力用紙!AK29</f>
        <v>0</v>
      </c>
      <c r="P36" s="5">
        <f>入力用紙!$P$7</f>
        <v>0</v>
      </c>
      <c r="Q36" s="5">
        <f>入力用紙!$Q$7</f>
        <v>0</v>
      </c>
      <c r="R36" s="5">
        <f>入力用紙!$R$7</f>
        <v>0</v>
      </c>
      <c r="S36" s="5">
        <f>入力用紙!$S$7</f>
        <v>0</v>
      </c>
      <c r="T36" s="5">
        <f>入力用紙!$T$7</f>
        <v>0</v>
      </c>
      <c r="U36" s="6">
        <f>入力用紙!AM29</f>
        <v>0</v>
      </c>
      <c r="V36" s="5">
        <f>入力用紙!AT29</f>
        <v>0</v>
      </c>
      <c r="W36" s="5">
        <f>(入力用紙!$U$2)</f>
        <v>0</v>
      </c>
    </row>
    <row r="37" spans="1:23">
      <c r="A37" s="5">
        <v>37</v>
      </c>
      <c r="B37" s="5" t="str">
        <f t="shared" si="0"/>
        <v>037</v>
      </c>
      <c r="C37" s="5">
        <f>入力用紙!$E$5</f>
        <v>0</v>
      </c>
      <c r="D37" s="5">
        <f>入力用紙!$M$5</f>
        <v>0</v>
      </c>
      <c r="E37" s="5">
        <f>入力用紙!$AB$8</f>
        <v>0</v>
      </c>
      <c r="F37" s="5">
        <f>入力用紙!$AC$8</f>
        <v>0</v>
      </c>
      <c r="G37" s="5" t="s">
        <v>129</v>
      </c>
      <c r="H37" s="5" t="s">
        <v>128</v>
      </c>
      <c r="I37" s="5">
        <f>入力用紙!AA30</f>
        <v>0</v>
      </c>
      <c r="J37" s="5">
        <f>入力用紙!AB30</f>
        <v>0</v>
      </c>
      <c r="K37" s="5">
        <f>入力用紙!AC30</f>
        <v>0</v>
      </c>
      <c r="L37" s="5">
        <f>入力用紙!AE30</f>
        <v>0</v>
      </c>
      <c r="M37" s="5">
        <f>入力用紙!AG30</f>
        <v>0</v>
      </c>
      <c r="N37" s="5">
        <f>入力用紙!AI30</f>
        <v>0</v>
      </c>
      <c r="O37" s="5">
        <f>入力用紙!AK30</f>
        <v>0</v>
      </c>
      <c r="P37" s="5">
        <f>入力用紙!$P$7</f>
        <v>0</v>
      </c>
      <c r="Q37" s="5">
        <f>入力用紙!$Q$7</f>
        <v>0</v>
      </c>
      <c r="R37" s="5">
        <f>入力用紙!$R$7</f>
        <v>0</v>
      </c>
      <c r="S37" s="5">
        <f>入力用紙!$S$7</f>
        <v>0</v>
      </c>
      <c r="T37" s="5">
        <f>入力用紙!$T$7</f>
        <v>0</v>
      </c>
      <c r="U37" s="6">
        <f>入力用紙!AM30</f>
        <v>0</v>
      </c>
      <c r="V37" s="5">
        <f>入力用紙!AT30</f>
        <v>0</v>
      </c>
      <c r="W37" s="5">
        <f>(入力用紙!$U$2)</f>
        <v>0</v>
      </c>
    </row>
    <row r="38" spans="1:23">
      <c r="A38" s="5">
        <v>38</v>
      </c>
      <c r="B38" s="5" t="str">
        <f t="shared" si="0"/>
        <v>038</v>
      </c>
      <c r="C38" s="5">
        <f>入力用紙!$E$5</f>
        <v>0</v>
      </c>
      <c r="D38" s="5">
        <f>入力用紙!$M$5</f>
        <v>0</v>
      </c>
      <c r="E38" s="5">
        <f>入力用紙!$AB$8</f>
        <v>0</v>
      </c>
      <c r="F38" s="5">
        <f>入力用紙!$AC$8</f>
        <v>0</v>
      </c>
      <c r="G38" s="5" t="s">
        <v>129</v>
      </c>
      <c r="H38" s="5" t="s">
        <v>128</v>
      </c>
      <c r="I38" s="5">
        <f>入力用紙!AA31</f>
        <v>0</v>
      </c>
      <c r="J38" s="5">
        <f>入力用紙!AB31</f>
        <v>0</v>
      </c>
      <c r="K38" s="5">
        <f>入力用紙!AC31</f>
        <v>0</v>
      </c>
      <c r="L38" s="5">
        <f>入力用紙!AE31</f>
        <v>0</v>
      </c>
      <c r="M38" s="5">
        <f>入力用紙!AG31</f>
        <v>0</v>
      </c>
      <c r="N38" s="5">
        <f>入力用紙!AI31</f>
        <v>0</v>
      </c>
      <c r="O38" s="5">
        <f>入力用紙!AK31</f>
        <v>0</v>
      </c>
      <c r="P38" s="5">
        <f>入力用紙!$P$7</f>
        <v>0</v>
      </c>
      <c r="Q38" s="5">
        <f>入力用紙!$Q$7</f>
        <v>0</v>
      </c>
      <c r="R38" s="5">
        <f>入力用紙!$R$7</f>
        <v>0</v>
      </c>
      <c r="S38" s="5">
        <f>入力用紙!$S$7</f>
        <v>0</v>
      </c>
      <c r="T38" s="5">
        <f>入力用紙!$T$7</f>
        <v>0</v>
      </c>
      <c r="U38" s="6">
        <f>入力用紙!AM31</f>
        <v>0</v>
      </c>
      <c r="V38" s="5">
        <f>入力用紙!AT31</f>
        <v>0</v>
      </c>
      <c r="W38" s="5">
        <f>(入力用紙!$U$2)</f>
        <v>0</v>
      </c>
    </row>
    <row r="39" spans="1:23">
      <c r="A39" s="5">
        <v>39</v>
      </c>
      <c r="B39" s="5" t="str">
        <f t="shared" si="0"/>
        <v>039</v>
      </c>
      <c r="C39" s="5">
        <f>入力用紙!$E$5</f>
        <v>0</v>
      </c>
      <c r="D39" s="5">
        <f>入力用紙!$M$5</f>
        <v>0</v>
      </c>
      <c r="E39" s="5">
        <f>入力用紙!$AB$8</f>
        <v>0</v>
      </c>
      <c r="F39" s="5">
        <f>入力用紙!$AC$8</f>
        <v>0</v>
      </c>
      <c r="G39" s="5" t="s">
        <v>129</v>
      </c>
      <c r="H39" s="5" t="s">
        <v>128</v>
      </c>
      <c r="I39" s="5">
        <f>入力用紙!AA32</f>
        <v>0</v>
      </c>
      <c r="J39" s="5">
        <f>入力用紙!AB32</f>
        <v>0</v>
      </c>
      <c r="K39" s="5">
        <f>入力用紙!AC32</f>
        <v>0</v>
      </c>
      <c r="L39" s="5">
        <f>入力用紙!AE32</f>
        <v>0</v>
      </c>
      <c r="M39" s="5">
        <f>入力用紙!AG32</f>
        <v>0</v>
      </c>
      <c r="N39" s="5">
        <f>入力用紙!AI32</f>
        <v>0</v>
      </c>
      <c r="O39" s="5">
        <f>入力用紙!AK32</f>
        <v>0</v>
      </c>
      <c r="P39" s="5">
        <f>入力用紙!$P$7</f>
        <v>0</v>
      </c>
      <c r="Q39" s="5">
        <f>入力用紙!$Q$7</f>
        <v>0</v>
      </c>
      <c r="R39" s="5">
        <f>入力用紙!$R$7</f>
        <v>0</v>
      </c>
      <c r="S39" s="5">
        <f>入力用紙!$S$7</f>
        <v>0</v>
      </c>
      <c r="T39" s="5">
        <f>入力用紙!$T$7</f>
        <v>0</v>
      </c>
      <c r="U39" s="6">
        <f>入力用紙!AM32</f>
        <v>0</v>
      </c>
      <c r="V39" s="5">
        <f>入力用紙!AT32</f>
        <v>0</v>
      </c>
      <c r="W39" s="5">
        <f>(入力用紙!$U$2)</f>
        <v>0</v>
      </c>
    </row>
    <row r="40" spans="1:23">
      <c r="A40" s="5">
        <v>40</v>
      </c>
      <c r="B40" s="5" t="str">
        <f t="shared" si="0"/>
        <v>040</v>
      </c>
      <c r="C40" s="5">
        <f>入力用紙!$E$5</f>
        <v>0</v>
      </c>
      <c r="D40" s="5">
        <f>入力用紙!$M$5</f>
        <v>0</v>
      </c>
      <c r="E40" s="5">
        <f>入力用紙!$AB$8</f>
        <v>0</v>
      </c>
      <c r="F40" s="5">
        <f>入力用紙!$AC$8</f>
        <v>0</v>
      </c>
      <c r="G40" s="5" t="s">
        <v>129</v>
      </c>
      <c r="H40" s="5" t="s">
        <v>128</v>
      </c>
      <c r="I40" s="5">
        <f>入力用紙!AA33</f>
        <v>0</v>
      </c>
      <c r="J40" s="5">
        <f>入力用紙!AB33</f>
        <v>0</v>
      </c>
      <c r="K40" s="5">
        <f>入力用紙!AC33</f>
        <v>0</v>
      </c>
      <c r="L40" s="5">
        <f>入力用紙!AE33</f>
        <v>0</v>
      </c>
      <c r="M40" s="5">
        <f>入力用紙!AG33</f>
        <v>0</v>
      </c>
      <c r="N40" s="5">
        <f>入力用紙!AI33</f>
        <v>0</v>
      </c>
      <c r="O40" s="5">
        <f>入力用紙!AK33</f>
        <v>0</v>
      </c>
      <c r="P40" s="5">
        <f>入力用紙!$P$7</f>
        <v>0</v>
      </c>
      <c r="Q40" s="5">
        <f>入力用紙!$Q$7</f>
        <v>0</v>
      </c>
      <c r="R40" s="5">
        <f>入力用紙!$R$7</f>
        <v>0</v>
      </c>
      <c r="S40" s="5">
        <f>入力用紙!$S$7</f>
        <v>0</v>
      </c>
      <c r="T40" s="5">
        <f>入力用紙!$T$7</f>
        <v>0</v>
      </c>
      <c r="U40" s="6">
        <f>入力用紙!AM33</f>
        <v>0</v>
      </c>
      <c r="V40" s="5">
        <f>入力用紙!AT33</f>
        <v>0</v>
      </c>
      <c r="W40" s="5">
        <f>(入力用紙!$U$2)</f>
        <v>0</v>
      </c>
    </row>
    <row r="41" spans="1:23">
      <c r="A41" s="5">
        <v>41</v>
      </c>
      <c r="B41" s="5" t="str">
        <f t="shared" si="0"/>
        <v>041</v>
      </c>
      <c r="C41" s="5">
        <f>入力用紙!$E$5</f>
        <v>0</v>
      </c>
      <c r="D41" s="5">
        <f>入力用紙!$M$5</f>
        <v>0</v>
      </c>
      <c r="E41" s="5">
        <f>入力用紙!$AB$8</f>
        <v>0</v>
      </c>
      <c r="F41" s="5">
        <f>入力用紙!$AC$8</f>
        <v>0</v>
      </c>
      <c r="G41" s="5" t="s">
        <v>129</v>
      </c>
      <c r="H41" s="5" t="s">
        <v>128</v>
      </c>
      <c r="I41" s="5">
        <f>入力用紙!AA34</f>
        <v>0</v>
      </c>
      <c r="J41" s="5">
        <f>入力用紙!AB34</f>
        <v>0</v>
      </c>
      <c r="K41" s="5">
        <f>入力用紙!AC34</f>
        <v>0</v>
      </c>
      <c r="L41" s="5">
        <f>入力用紙!AE34</f>
        <v>0</v>
      </c>
      <c r="M41" s="5">
        <f>入力用紙!AG34</f>
        <v>0</v>
      </c>
      <c r="N41" s="5">
        <f>入力用紙!AI34</f>
        <v>0</v>
      </c>
      <c r="O41" s="5">
        <f>入力用紙!AK34</f>
        <v>0</v>
      </c>
      <c r="P41" s="5">
        <f>入力用紙!$P$7</f>
        <v>0</v>
      </c>
      <c r="Q41" s="5">
        <f>入力用紙!$Q$7</f>
        <v>0</v>
      </c>
      <c r="R41" s="5">
        <f>入力用紙!$R$7</f>
        <v>0</v>
      </c>
      <c r="S41" s="5">
        <f>入力用紙!$S$7</f>
        <v>0</v>
      </c>
      <c r="T41" s="5">
        <f>入力用紙!$T$7</f>
        <v>0</v>
      </c>
      <c r="U41" s="6">
        <f>入力用紙!AM34</f>
        <v>0</v>
      </c>
      <c r="V41" s="5">
        <f>入力用紙!AT34</f>
        <v>0</v>
      </c>
      <c r="W41" s="5">
        <f>(入力用紙!$U$2)</f>
        <v>0</v>
      </c>
    </row>
    <row r="42" spans="1:23">
      <c r="A42" s="5">
        <v>42</v>
      </c>
      <c r="B42" s="5" t="str">
        <f t="shared" si="0"/>
        <v>042</v>
      </c>
      <c r="C42" s="5">
        <f>入力用紙!$E$5</f>
        <v>0</v>
      </c>
      <c r="D42" s="5">
        <f>入力用紙!$M$5</f>
        <v>0</v>
      </c>
      <c r="E42" s="5">
        <f>入力用紙!$AB$8</f>
        <v>0</v>
      </c>
      <c r="F42" s="5">
        <f>入力用紙!$AC$8</f>
        <v>0</v>
      </c>
      <c r="G42" s="5" t="s">
        <v>129</v>
      </c>
      <c r="H42" s="5" t="s">
        <v>128</v>
      </c>
      <c r="I42" s="5">
        <f>入力用紙!AA35</f>
        <v>0</v>
      </c>
      <c r="J42" s="5">
        <f>入力用紙!AB35</f>
        <v>0</v>
      </c>
      <c r="K42" s="5">
        <f>入力用紙!AC35</f>
        <v>0</v>
      </c>
      <c r="L42" s="5">
        <f>入力用紙!AE35</f>
        <v>0</v>
      </c>
      <c r="M42" s="5">
        <f>入力用紙!AG35</f>
        <v>0</v>
      </c>
      <c r="N42" s="5">
        <f>入力用紙!AI35</f>
        <v>0</v>
      </c>
      <c r="O42" s="5">
        <f>入力用紙!AK35</f>
        <v>0</v>
      </c>
      <c r="P42" s="5">
        <f>入力用紙!$P$7</f>
        <v>0</v>
      </c>
      <c r="Q42" s="5">
        <f>入力用紙!$Q$7</f>
        <v>0</v>
      </c>
      <c r="R42" s="5">
        <f>入力用紙!$R$7</f>
        <v>0</v>
      </c>
      <c r="S42" s="5">
        <f>入力用紙!$S$7</f>
        <v>0</v>
      </c>
      <c r="T42" s="5">
        <f>入力用紙!$T$7</f>
        <v>0</v>
      </c>
      <c r="U42" s="6">
        <f>入力用紙!AM35</f>
        <v>0</v>
      </c>
      <c r="V42" s="5">
        <f>入力用紙!AT35</f>
        <v>0</v>
      </c>
      <c r="W42" s="5">
        <f>(入力用紙!$U$2)</f>
        <v>0</v>
      </c>
    </row>
    <row r="43" spans="1:23">
      <c r="A43" s="5">
        <v>43</v>
      </c>
      <c r="B43" s="5" t="str">
        <f t="shared" si="0"/>
        <v>043</v>
      </c>
      <c r="C43" s="5">
        <f>入力用紙!$E$5</f>
        <v>0</v>
      </c>
      <c r="D43" s="5">
        <f>入力用紙!$M$5</f>
        <v>0</v>
      </c>
      <c r="E43" s="5">
        <f>入力用紙!$AB$8</f>
        <v>0</v>
      </c>
      <c r="F43" s="5">
        <f>入力用紙!$AC$8</f>
        <v>0</v>
      </c>
      <c r="G43" s="5" t="s">
        <v>129</v>
      </c>
      <c r="H43" s="5" t="s">
        <v>128</v>
      </c>
      <c r="I43" s="5">
        <f>入力用紙!AA36</f>
        <v>0</v>
      </c>
      <c r="J43" s="5">
        <f>入力用紙!AB36</f>
        <v>0</v>
      </c>
      <c r="K43" s="5">
        <f>入力用紙!AC36</f>
        <v>0</v>
      </c>
      <c r="L43" s="5">
        <f>入力用紙!AE36</f>
        <v>0</v>
      </c>
      <c r="M43" s="5">
        <f>入力用紙!AG36</f>
        <v>0</v>
      </c>
      <c r="N43" s="5">
        <f>入力用紙!AI36</f>
        <v>0</v>
      </c>
      <c r="O43" s="5">
        <f>入力用紙!AK36</f>
        <v>0</v>
      </c>
      <c r="P43" s="5">
        <f>入力用紙!$P$7</f>
        <v>0</v>
      </c>
      <c r="Q43" s="5">
        <f>入力用紙!$Q$7</f>
        <v>0</v>
      </c>
      <c r="R43" s="5">
        <f>入力用紙!$R$7</f>
        <v>0</v>
      </c>
      <c r="S43" s="5">
        <f>入力用紙!$S$7</f>
        <v>0</v>
      </c>
      <c r="T43" s="5">
        <f>入力用紙!$T$7</f>
        <v>0</v>
      </c>
      <c r="U43" s="6">
        <f>入力用紙!AM36</f>
        <v>0</v>
      </c>
      <c r="V43" s="5">
        <f>入力用紙!AT36</f>
        <v>0</v>
      </c>
      <c r="W43" s="5">
        <f>(入力用紙!$U$2)</f>
        <v>0</v>
      </c>
    </row>
    <row r="44" spans="1:23">
      <c r="A44" s="5">
        <v>44</v>
      </c>
      <c r="B44" s="5" t="str">
        <f t="shared" si="0"/>
        <v>044</v>
      </c>
      <c r="C44" s="5">
        <f>入力用紙!$E$5</f>
        <v>0</v>
      </c>
      <c r="D44" s="5">
        <f>入力用紙!$M$5</f>
        <v>0</v>
      </c>
      <c r="E44" s="5">
        <f>入力用紙!$AB$8</f>
        <v>0</v>
      </c>
      <c r="F44" s="5">
        <f>入力用紙!$AC$8</f>
        <v>0</v>
      </c>
      <c r="G44" s="5" t="s">
        <v>129</v>
      </c>
      <c r="H44" s="5" t="s">
        <v>128</v>
      </c>
      <c r="I44" s="5">
        <f>入力用紙!AA37</f>
        <v>0</v>
      </c>
      <c r="J44" s="5">
        <f>入力用紙!AB37</f>
        <v>0</v>
      </c>
      <c r="K44" s="5">
        <f>入力用紙!AC37</f>
        <v>0</v>
      </c>
      <c r="L44" s="5">
        <f>入力用紙!AE37</f>
        <v>0</v>
      </c>
      <c r="M44" s="5">
        <f>入力用紙!AG37</f>
        <v>0</v>
      </c>
      <c r="N44" s="5">
        <f>入力用紙!AI37</f>
        <v>0</v>
      </c>
      <c r="O44" s="5">
        <f>入力用紙!AK37</f>
        <v>0</v>
      </c>
      <c r="P44" s="5">
        <f>入力用紙!$P$7</f>
        <v>0</v>
      </c>
      <c r="Q44" s="5">
        <f>入力用紙!$Q$7</f>
        <v>0</v>
      </c>
      <c r="R44" s="5">
        <f>入力用紙!$R$7</f>
        <v>0</v>
      </c>
      <c r="S44" s="5">
        <f>入力用紙!$S$7</f>
        <v>0</v>
      </c>
      <c r="T44" s="5">
        <f>入力用紙!$T$7</f>
        <v>0</v>
      </c>
      <c r="U44" s="6">
        <f>入力用紙!AM37</f>
        <v>0</v>
      </c>
      <c r="V44" s="5">
        <f>入力用紙!AT37</f>
        <v>0</v>
      </c>
      <c r="W44" s="5">
        <f>(入力用紙!$U$2)</f>
        <v>0</v>
      </c>
    </row>
    <row r="45" spans="1:23">
      <c r="A45" s="5">
        <v>45</v>
      </c>
      <c r="B45" s="5" t="str">
        <f t="shared" si="0"/>
        <v>045</v>
      </c>
      <c r="C45" s="5">
        <f>入力用紙!$E$5</f>
        <v>0</v>
      </c>
      <c r="D45" s="5">
        <f>入力用紙!$M$5</f>
        <v>0</v>
      </c>
      <c r="E45" s="5">
        <f>入力用紙!$AB$8</f>
        <v>0</v>
      </c>
      <c r="F45" s="5">
        <f>入力用紙!$AC$8</f>
        <v>0</v>
      </c>
      <c r="G45" s="5" t="s">
        <v>129</v>
      </c>
      <c r="H45" s="5" t="s">
        <v>128</v>
      </c>
      <c r="I45" s="5">
        <f>入力用紙!AA38</f>
        <v>0</v>
      </c>
      <c r="J45" s="5">
        <f>入力用紙!AB38</f>
        <v>0</v>
      </c>
      <c r="K45" s="5">
        <f>入力用紙!AC38</f>
        <v>0</v>
      </c>
      <c r="L45" s="5">
        <f>入力用紙!AE38</f>
        <v>0</v>
      </c>
      <c r="M45" s="5">
        <f>入力用紙!AG38</f>
        <v>0</v>
      </c>
      <c r="N45" s="5">
        <f>入力用紙!AI38</f>
        <v>0</v>
      </c>
      <c r="O45" s="5">
        <f>入力用紙!AK38</f>
        <v>0</v>
      </c>
      <c r="P45" s="5">
        <f>入力用紙!$P$7</f>
        <v>0</v>
      </c>
      <c r="Q45" s="5">
        <f>入力用紙!$Q$7</f>
        <v>0</v>
      </c>
      <c r="R45" s="5">
        <f>入力用紙!$R$7</f>
        <v>0</v>
      </c>
      <c r="S45" s="5">
        <f>入力用紙!$S$7</f>
        <v>0</v>
      </c>
      <c r="T45" s="5">
        <f>入力用紙!$T$7</f>
        <v>0</v>
      </c>
      <c r="U45" s="6">
        <f>入力用紙!AM38</f>
        <v>0</v>
      </c>
      <c r="V45" s="5">
        <f>入力用紙!AT38</f>
        <v>0</v>
      </c>
      <c r="W45" s="5">
        <f>(入力用紙!$U$2)</f>
        <v>0</v>
      </c>
    </row>
    <row r="46" spans="1:23">
      <c r="A46" s="5">
        <v>46</v>
      </c>
      <c r="B46" s="5" t="str">
        <f t="shared" si="0"/>
        <v>046</v>
      </c>
      <c r="C46" s="5">
        <f>入力用紙!$E$5</f>
        <v>0</v>
      </c>
      <c r="D46" s="5">
        <f>入力用紙!$M$5</f>
        <v>0</v>
      </c>
      <c r="E46" s="5">
        <f>入力用紙!$AB$8</f>
        <v>0</v>
      </c>
      <c r="F46" s="5">
        <f>入力用紙!$AC$8</f>
        <v>0</v>
      </c>
      <c r="G46" s="5" t="s">
        <v>129</v>
      </c>
      <c r="H46" s="5" t="s">
        <v>128</v>
      </c>
      <c r="I46" s="5">
        <f>入力用紙!AA39</f>
        <v>0</v>
      </c>
      <c r="J46" s="5">
        <f>入力用紙!AB39</f>
        <v>0</v>
      </c>
      <c r="K46" s="5">
        <f>入力用紙!AC39</f>
        <v>0</v>
      </c>
      <c r="L46" s="5">
        <f>入力用紙!AE39</f>
        <v>0</v>
      </c>
      <c r="M46" s="5">
        <f>入力用紙!AG39</f>
        <v>0</v>
      </c>
      <c r="N46" s="5">
        <f>入力用紙!AI39</f>
        <v>0</v>
      </c>
      <c r="O46" s="5">
        <f>入力用紙!AK39</f>
        <v>0</v>
      </c>
      <c r="P46" s="5">
        <f>入力用紙!$P$7</f>
        <v>0</v>
      </c>
      <c r="Q46" s="5">
        <f>入力用紙!$Q$7</f>
        <v>0</v>
      </c>
      <c r="R46" s="5">
        <f>入力用紙!$R$7</f>
        <v>0</v>
      </c>
      <c r="S46" s="5">
        <f>入力用紙!$S$7</f>
        <v>0</v>
      </c>
      <c r="T46" s="5">
        <f>入力用紙!$T$7</f>
        <v>0</v>
      </c>
      <c r="U46" s="6">
        <f>入力用紙!AM39</f>
        <v>0</v>
      </c>
      <c r="V46" s="5">
        <f>入力用紙!AT39</f>
        <v>0</v>
      </c>
      <c r="W46" s="5">
        <f>(入力用紙!$U$2)</f>
        <v>0</v>
      </c>
    </row>
  </sheetData>
  <phoneticPr fontId="39"/>
  <pageMargins left="0.79" right="0.79" top="0.98" bottom="0.98" header="0.51" footer="0.51"/>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0"/>
  </sheetPr>
  <dimension ref="A1:AE25"/>
  <sheetViews>
    <sheetView workbookViewId="0">
      <selection activeCell="G2" sqref="G2"/>
    </sheetView>
  </sheetViews>
  <sheetFormatPr defaultColWidth="11" defaultRowHeight="13"/>
  <cols>
    <col min="1" max="1" width="14.36328125" style="5" customWidth="1"/>
    <col min="2" max="2" width="12.6328125" style="5" customWidth="1"/>
    <col min="3" max="4" width="12.36328125" style="5" customWidth="1"/>
    <col min="5" max="5" width="5.08984375" style="5" bestFit="1" customWidth="1"/>
    <col min="6" max="6" width="5.08984375" style="5" customWidth="1"/>
    <col min="7" max="7" width="8.08984375" style="5" bestFit="1" customWidth="1"/>
    <col min="8" max="9" width="14.453125" style="5" customWidth="1"/>
    <col min="10" max="10" width="2.453125" style="5" bestFit="1" customWidth="1"/>
    <col min="11" max="11" width="4.6328125" style="5" bestFit="1" customWidth="1"/>
    <col min="12" max="12" width="4.453125" style="5" bestFit="1" customWidth="1"/>
    <col min="13" max="13" width="3.453125" style="5" bestFit="1" customWidth="1"/>
    <col min="14" max="14" width="10.453125" style="5" bestFit="1" customWidth="1"/>
    <col min="15" max="15" width="10.453125" style="5" customWidth="1"/>
    <col min="16" max="16" width="3.453125" style="5" bestFit="1" customWidth="1"/>
    <col min="17" max="17" width="11" style="5" customWidth="1"/>
    <col min="18" max="18" width="14.36328125" style="5" customWidth="1"/>
    <col min="19" max="19" width="6.6328125" style="5" customWidth="1"/>
    <col min="20" max="20" width="12.6328125" style="5" customWidth="1"/>
    <col min="21" max="21" width="5.08984375" style="5" bestFit="1" customWidth="1"/>
    <col min="22" max="22" width="5.08984375" style="5" customWidth="1"/>
    <col min="23" max="23" width="8.08984375" style="5" customWidth="1"/>
    <col min="24" max="24" width="14.36328125" style="5" bestFit="1" customWidth="1"/>
    <col min="25" max="25" width="14.36328125" style="5" customWidth="1"/>
    <col min="26" max="26" width="2.453125" style="5" bestFit="1" customWidth="1"/>
    <col min="27" max="27" width="4.6328125" style="5" bestFit="1" customWidth="1"/>
    <col min="28" max="28" width="4.453125" style="5" bestFit="1" customWidth="1"/>
    <col min="29" max="29" width="3.453125" style="5" bestFit="1" customWidth="1"/>
    <col min="30" max="30" width="11" style="5" customWidth="1"/>
    <col min="31" max="31" width="12.36328125" style="5" customWidth="1"/>
    <col min="32" max="16384" width="11" style="5"/>
  </cols>
  <sheetData>
    <row r="1" spans="1:31">
      <c r="A1" s="5">
        <f>入力用紙!$E$5</f>
        <v>0</v>
      </c>
      <c r="B1" s="5">
        <f>入力用紙!$M$5</f>
        <v>0</v>
      </c>
      <c r="C1" s="5">
        <f>入力用紙!$E$8</f>
        <v>0</v>
      </c>
      <c r="D1" s="5">
        <f>入力用紙!$F$8</f>
        <v>0</v>
      </c>
      <c r="E1" s="5" t="s">
        <v>33</v>
      </c>
      <c r="H1" s="5">
        <f>入力用紙!E13</f>
        <v>0</v>
      </c>
      <c r="I1" s="5">
        <f>入力用紙!F13</f>
        <v>0</v>
      </c>
      <c r="J1" s="5">
        <f>入力用紙!H13</f>
        <v>0</v>
      </c>
      <c r="K1" s="5">
        <f>IF(入力用紙!J13="無し","",入力用紙!J13)</f>
        <v>0</v>
      </c>
      <c r="L1" s="5">
        <f>入力用紙!L13</f>
        <v>0</v>
      </c>
      <c r="M1" s="5">
        <f>入力用紙!N13</f>
        <v>0</v>
      </c>
      <c r="N1" s="6">
        <f>入力用紙!V13</f>
        <v>0</v>
      </c>
      <c r="O1" s="5" t="str">
        <f>IF(入力用紙!V13="","","01"&amp;入力用紙!$R$7&amp;入力用紙!$S$7&amp;入力用紙!$T$7&amp;入力用紙!P13&amp;入力用紙!Q13&amp;入力用紙!R13&amp;入力用紙!S13&amp;入力用紙!T13&amp;入力用紙!U13&amp;入力用紙!V13)</f>
        <v/>
      </c>
      <c r="R1" s="5">
        <f>入力用紙!$E$5</f>
        <v>0</v>
      </c>
      <c r="S1" s="5">
        <f>入力用紙!$M$5</f>
        <v>0</v>
      </c>
      <c r="T1" s="5">
        <f>入力用紙!$M$5</f>
        <v>0</v>
      </c>
      <c r="U1" s="5" t="s">
        <v>77</v>
      </c>
      <c r="X1" s="5">
        <f>入力用紙!AB12</f>
        <v>0</v>
      </c>
      <c r="Y1" s="5">
        <f>入力用紙!AC12</f>
        <v>0</v>
      </c>
      <c r="Z1" s="5">
        <f>入力用紙!AE12</f>
        <v>0</v>
      </c>
      <c r="AA1" s="5">
        <f>IF(入力用紙!AG12="無し","",入力用紙!AG12)</f>
        <v>0</v>
      </c>
      <c r="AB1" s="5">
        <f>入力用紙!AI12</f>
        <v>0</v>
      </c>
      <c r="AC1" s="5">
        <f>入力用紙!AK12</f>
        <v>0</v>
      </c>
      <c r="AD1" s="6">
        <f>入力用紙!AM12</f>
        <v>0</v>
      </c>
      <c r="AE1" s="5">
        <f>入力用紙!$E$8</f>
        <v>0</v>
      </c>
    </row>
    <row r="2" spans="1:31">
      <c r="A2" s="5">
        <f>入力用紙!$E$5</f>
        <v>0</v>
      </c>
      <c r="B2" s="5">
        <f>入力用紙!$M$5</f>
        <v>0</v>
      </c>
      <c r="C2" s="5">
        <f>入力用紙!$E$8</f>
        <v>0</v>
      </c>
      <c r="D2" s="5">
        <f>入力用紙!$F$8</f>
        <v>0</v>
      </c>
      <c r="E2" s="5" t="s">
        <v>33</v>
      </c>
      <c r="H2" s="5">
        <f>入力用紙!E14</f>
        <v>0</v>
      </c>
      <c r="I2" s="5">
        <f>入力用紙!F14</f>
        <v>0</v>
      </c>
      <c r="J2" s="5">
        <f>入力用紙!H14</f>
        <v>0</v>
      </c>
      <c r="K2" s="5">
        <f>IF(入力用紙!J14="無し","",入力用紙!J14)</f>
        <v>0</v>
      </c>
      <c r="L2" s="5">
        <f>入力用紙!L14</f>
        <v>0</v>
      </c>
      <c r="M2" s="5">
        <f>入力用紙!N14</f>
        <v>0</v>
      </c>
      <c r="N2" s="6">
        <f>入力用紙!V14</f>
        <v>0</v>
      </c>
      <c r="O2" s="5" t="str">
        <f>IF(入力用紙!V14="","","01"&amp;入力用紙!$R$7&amp;入力用紙!$S$7&amp;入力用紙!$T$7&amp;入力用紙!P14&amp;入力用紙!Q14&amp;入力用紙!R14&amp;入力用紙!S14&amp;入力用紙!T14&amp;入力用紙!U14&amp;入力用紙!V14)</f>
        <v/>
      </c>
      <c r="R2" s="5">
        <f>入力用紙!$E$5</f>
        <v>0</v>
      </c>
      <c r="S2" s="5">
        <f>入力用紙!$M$5</f>
        <v>0</v>
      </c>
      <c r="T2" s="5">
        <f>入力用紙!$M$5</f>
        <v>0</v>
      </c>
      <c r="U2" s="5" t="s">
        <v>78</v>
      </c>
      <c r="X2" s="5">
        <f>入力用紙!AB13</f>
        <v>0</v>
      </c>
      <c r="Y2" s="5">
        <f>入力用紙!AC13</f>
        <v>0</v>
      </c>
      <c r="Z2" s="5">
        <f>入力用紙!AE13</f>
        <v>0</v>
      </c>
      <c r="AA2" s="5">
        <f>IF(入力用紙!AG13="無し","",入力用紙!AG13)</f>
        <v>0</v>
      </c>
      <c r="AB2" s="5">
        <f>入力用紙!AI13</f>
        <v>0</v>
      </c>
      <c r="AC2" s="5">
        <f>入力用紙!AK13</f>
        <v>0</v>
      </c>
      <c r="AD2" s="6">
        <f>入力用紙!AM13</f>
        <v>0</v>
      </c>
      <c r="AE2" s="5">
        <f>入力用紙!$E$8</f>
        <v>0</v>
      </c>
    </row>
    <row r="3" spans="1:31">
      <c r="A3" s="5">
        <f>入力用紙!$E$5</f>
        <v>0</v>
      </c>
      <c r="B3" s="5">
        <f>入力用紙!$M$5</f>
        <v>0</v>
      </c>
      <c r="C3" s="5">
        <f>入力用紙!$E$8</f>
        <v>0</v>
      </c>
      <c r="D3" s="5">
        <f>入力用紙!$F$8</f>
        <v>0</v>
      </c>
      <c r="E3" s="5" t="s">
        <v>33</v>
      </c>
      <c r="H3" s="5">
        <f>入力用紙!E15</f>
        <v>0</v>
      </c>
      <c r="I3" s="5">
        <f>入力用紙!F15</f>
        <v>0</v>
      </c>
      <c r="J3" s="5">
        <f>入力用紙!H15</f>
        <v>0</v>
      </c>
      <c r="K3" s="5">
        <f>IF(入力用紙!J15="無し","",入力用紙!J15)</f>
        <v>0</v>
      </c>
      <c r="L3" s="5">
        <f>入力用紙!L15</f>
        <v>0</v>
      </c>
      <c r="M3" s="5">
        <f>入力用紙!N15</f>
        <v>0</v>
      </c>
      <c r="N3" s="6">
        <f>入力用紙!V15</f>
        <v>0</v>
      </c>
      <c r="O3" s="5" t="str">
        <f>IF(入力用紙!V15="","","01"&amp;入力用紙!$R$7&amp;入力用紙!$S$7&amp;入力用紙!$T$7&amp;入力用紙!P15&amp;入力用紙!Q15&amp;入力用紙!R15&amp;入力用紙!S15&amp;入力用紙!T15&amp;入力用紙!U15&amp;入力用紙!V15)</f>
        <v/>
      </c>
      <c r="R3" s="5">
        <f>入力用紙!$E$5</f>
        <v>0</v>
      </c>
      <c r="S3" s="5">
        <f>入力用紙!$M$5</f>
        <v>0</v>
      </c>
      <c r="T3" s="5">
        <f>入力用紙!$M$5</f>
        <v>0</v>
      </c>
      <c r="U3" s="5" t="s">
        <v>79</v>
      </c>
      <c r="X3" s="5">
        <f>入力用紙!AB14</f>
        <v>0</v>
      </c>
      <c r="Y3" s="5">
        <f>入力用紙!AC14</f>
        <v>0</v>
      </c>
      <c r="Z3" s="5">
        <f>入力用紙!AE14</f>
        <v>0</v>
      </c>
      <c r="AA3" s="5">
        <f>IF(入力用紙!AG14="無し","",入力用紙!AG14)</f>
        <v>0</v>
      </c>
      <c r="AB3" s="5">
        <f>入力用紙!AI14</f>
        <v>0</v>
      </c>
      <c r="AC3" s="5">
        <f>入力用紙!AK14</f>
        <v>0</v>
      </c>
      <c r="AD3" s="6">
        <f>入力用紙!AM14</f>
        <v>0</v>
      </c>
      <c r="AE3" s="5">
        <f>入力用紙!$E$8</f>
        <v>0</v>
      </c>
    </row>
    <row r="4" spans="1:31">
      <c r="A4" s="5">
        <f>入力用紙!$E$5</f>
        <v>0</v>
      </c>
      <c r="B4" s="5">
        <f>入力用紙!$M$5</f>
        <v>0</v>
      </c>
      <c r="C4" s="5">
        <f>入力用紙!$E$8</f>
        <v>0</v>
      </c>
      <c r="D4" s="5">
        <f>入力用紙!$F$8</f>
        <v>0</v>
      </c>
      <c r="E4" s="5" t="s">
        <v>33</v>
      </c>
      <c r="H4" s="5">
        <f>入力用紙!E16</f>
        <v>0</v>
      </c>
      <c r="I4" s="5">
        <f>入力用紙!F16</f>
        <v>0</v>
      </c>
      <c r="J4" s="5">
        <f>入力用紙!H16</f>
        <v>0</v>
      </c>
      <c r="K4" s="5">
        <f>IF(入力用紙!J16="無し","",入力用紙!J16)</f>
        <v>0</v>
      </c>
      <c r="L4" s="5">
        <f>入力用紙!L16</f>
        <v>0</v>
      </c>
      <c r="M4" s="5">
        <f>入力用紙!N16</f>
        <v>0</v>
      </c>
      <c r="N4" s="6">
        <f>入力用紙!V16</f>
        <v>0</v>
      </c>
      <c r="O4" s="5" t="str">
        <f>IF(入力用紙!V16="","","01"&amp;入力用紙!$R$7&amp;入力用紙!$S$7&amp;入力用紙!$T$7&amp;入力用紙!P16&amp;入力用紙!Q16&amp;入力用紙!R16&amp;入力用紙!S16&amp;入力用紙!T16&amp;入力用紙!U16&amp;入力用紙!V16)</f>
        <v/>
      </c>
      <c r="R4" s="5">
        <f>入力用紙!$E$5</f>
        <v>0</v>
      </c>
      <c r="S4" s="5">
        <f>入力用紙!$M$5</f>
        <v>0</v>
      </c>
      <c r="T4" s="5">
        <f>入力用紙!$M$5</f>
        <v>0</v>
      </c>
      <c r="U4" s="5" t="s">
        <v>80</v>
      </c>
      <c r="X4" s="5">
        <f>入力用紙!AB15</f>
        <v>0</v>
      </c>
      <c r="Y4" s="5">
        <f>入力用紙!AC15</f>
        <v>0</v>
      </c>
      <c r="Z4" s="5">
        <f>入力用紙!AE15</f>
        <v>0</v>
      </c>
      <c r="AA4" s="5">
        <f>IF(入力用紙!AG15="無し","",入力用紙!AG15)</f>
        <v>0</v>
      </c>
      <c r="AB4" s="5">
        <f>入力用紙!AI15</f>
        <v>0</v>
      </c>
      <c r="AC4" s="5">
        <f>入力用紙!AK15</f>
        <v>0</v>
      </c>
      <c r="AD4" s="6">
        <f>入力用紙!AM15</f>
        <v>0</v>
      </c>
      <c r="AE4" s="5">
        <f>入力用紙!$E$8</f>
        <v>0</v>
      </c>
    </row>
    <row r="5" spans="1:31">
      <c r="A5" s="5">
        <f>入力用紙!$E$5</f>
        <v>0</v>
      </c>
      <c r="B5" s="5">
        <f>入力用紙!$M$5</f>
        <v>0</v>
      </c>
      <c r="C5" s="5">
        <f>入力用紙!$E$8</f>
        <v>0</v>
      </c>
      <c r="D5" s="5">
        <f>入力用紙!$F$8</f>
        <v>0</v>
      </c>
      <c r="E5" s="5" t="s">
        <v>33</v>
      </c>
      <c r="H5" s="5">
        <f>入力用紙!E17</f>
        <v>0</v>
      </c>
      <c r="I5" s="5">
        <f>入力用紙!F17</f>
        <v>0</v>
      </c>
      <c r="J5" s="5">
        <f>入力用紙!H17</f>
        <v>0</v>
      </c>
      <c r="K5" s="5">
        <f>IF(入力用紙!J17="無し","",入力用紙!J17)</f>
        <v>0</v>
      </c>
      <c r="L5" s="5">
        <f>入力用紙!L17</f>
        <v>0</v>
      </c>
      <c r="M5" s="5">
        <f>入力用紙!N17</f>
        <v>0</v>
      </c>
      <c r="N5" s="6">
        <f>入力用紙!V17</f>
        <v>0</v>
      </c>
      <c r="O5" s="5" t="str">
        <f>IF(入力用紙!V17="","","01"&amp;入力用紙!$R$7&amp;入力用紙!$S$7&amp;入力用紙!$T$7&amp;入力用紙!P17&amp;入力用紙!Q17&amp;入力用紙!R17&amp;入力用紙!S17&amp;入力用紙!T17&amp;入力用紙!U17&amp;入力用紙!V17)</f>
        <v/>
      </c>
      <c r="R5" s="5">
        <f>入力用紙!$E$5</f>
        <v>0</v>
      </c>
      <c r="S5" s="5">
        <f>入力用紙!$M$5</f>
        <v>0</v>
      </c>
      <c r="T5" s="5">
        <f>入力用紙!$M$5</f>
        <v>0</v>
      </c>
      <c r="U5" s="5" t="s">
        <v>80</v>
      </c>
      <c r="X5" s="5" t="e">
        <f>入力用紙!#REF!</f>
        <v>#REF!</v>
      </c>
      <c r="Y5" s="5" t="e">
        <f>入力用紙!#REF!</f>
        <v>#REF!</v>
      </c>
      <c r="Z5" s="5" t="e">
        <f>入力用紙!#REF!</f>
        <v>#REF!</v>
      </c>
      <c r="AA5" s="5">
        <f>IF(入力用紙!AG16="無し","",入力用紙!AG16)</f>
        <v>0</v>
      </c>
      <c r="AB5" s="5">
        <f>入力用紙!AI16</f>
        <v>0</v>
      </c>
      <c r="AC5" s="5">
        <f>入力用紙!AK16</f>
        <v>0</v>
      </c>
      <c r="AD5" s="6">
        <f>入力用紙!AM16</f>
        <v>0</v>
      </c>
      <c r="AE5" s="5">
        <f>入力用紙!$E$8</f>
        <v>0</v>
      </c>
    </row>
    <row r="6" spans="1:31">
      <c r="A6" s="5">
        <f>入力用紙!$E$5</f>
        <v>0</v>
      </c>
      <c r="B6" s="5">
        <f>入力用紙!$M$5</f>
        <v>0</v>
      </c>
      <c r="C6" s="5">
        <f>入力用紙!$E$8</f>
        <v>0</v>
      </c>
      <c r="D6" s="5">
        <f>入力用紙!$F$8</f>
        <v>0</v>
      </c>
      <c r="E6" s="5" t="s">
        <v>33</v>
      </c>
      <c r="F6" s="5" t="b">
        <v>0</v>
      </c>
      <c r="H6" s="5" t="e">
        <f>入力用紙!#REF!</f>
        <v>#REF!</v>
      </c>
      <c r="I6" s="5" t="e">
        <f>入力用紙!#REF!</f>
        <v>#REF!</v>
      </c>
      <c r="J6" s="5" t="e">
        <f>入力用紙!#REF!</f>
        <v>#REF!</v>
      </c>
      <c r="K6" s="5" t="e">
        <f>IF(入力用紙!#REF!="無し","",入力用紙!#REF!)</f>
        <v>#REF!</v>
      </c>
      <c r="L6" s="5" t="e">
        <f>入力用紙!#REF!</f>
        <v>#REF!</v>
      </c>
      <c r="M6" s="5" t="e">
        <f>入力用紙!#REF!</f>
        <v>#REF!</v>
      </c>
      <c r="N6" s="6" t="e">
        <f>入力用紙!#REF!</f>
        <v>#REF!</v>
      </c>
      <c r="O6" s="5" t="e">
        <f>IF(入力用紙!#REF!="","","01"&amp;入力用紙!$R$7&amp;入力用紙!$S$7&amp;入力用紙!$T$7&amp;入力用紙!#REF!&amp;入力用紙!#REF!&amp;入力用紙!#REF!&amp;入力用紙!#REF!&amp;入力用紙!#REF!&amp;入力用紙!#REF!&amp;入力用紙!#REF!)</f>
        <v>#REF!</v>
      </c>
      <c r="R6" s="5">
        <f>入力用紙!$E$5</f>
        <v>0</v>
      </c>
      <c r="S6" s="5">
        <f>入力用紙!$M$5</f>
        <v>0</v>
      </c>
      <c r="T6" s="5">
        <f>入力用紙!$M$5</f>
        <v>0</v>
      </c>
      <c r="W6" s="5">
        <f>入力用紙!AA23</f>
        <v>0</v>
      </c>
      <c r="X6" s="5">
        <f>入力用紙!AB23</f>
        <v>0</v>
      </c>
      <c r="Y6" s="5">
        <f>入力用紙!AC23</f>
        <v>0</v>
      </c>
      <c r="Z6" s="5">
        <f>入力用紙!AE23</f>
        <v>0</v>
      </c>
      <c r="AA6" s="5">
        <f>IF(入力用紙!AG23="無し","",入力用紙!AG23)</f>
        <v>0</v>
      </c>
      <c r="AB6" s="5">
        <f>入力用紙!AI23</f>
        <v>0</v>
      </c>
      <c r="AC6" s="5">
        <f>入力用紙!AK23</f>
        <v>0</v>
      </c>
      <c r="AD6" s="6">
        <f>入力用紙!AM23</f>
        <v>0</v>
      </c>
      <c r="AE6" s="5">
        <f>入力用紙!$E$8</f>
        <v>0</v>
      </c>
    </row>
    <row r="7" spans="1:31">
      <c r="A7" s="5">
        <f>入力用紙!$E$5</f>
        <v>0</v>
      </c>
      <c r="B7" s="5">
        <f>入力用紙!$M$5</f>
        <v>0</v>
      </c>
      <c r="C7" s="5">
        <f>入力用紙!$E$8</f>
        <v>0</v>
      </c>
      <c r="D7" s="5">
        <f>入力用紙!$F$8</f>
        <v>0</v>
      </c>
      <c r="G7" s="5">
        <f>入力用紙!D23</f>
        <v>0</v>
      </c>
      <c r="H7" s="5">
        <f>入力用紙!E23</f>
        <v>0</v>
      </c>
      <c r="I7" s="5">
        <f>入力用紙!F23</f>
        <v>0</v>
      </c>
      <c r="J7" s="5">
        <f>入力用紙!H23</f>
        <v>0</v>
      </c>
      <c r="K7" s="5">
        <f>IF(入力用紙!J23="無し","",入力用紙!J23)</f>
        <v>0</v>
      </c>
      <c r="L7" s="5">
        <f>入力用紙!L23</f>
        <v>0</v>
      </c>
      <c r="M7" s="5">
        <f>入力用紙!N23</f>
        <v>0</v>
      </c>
      <c r="N7" s="6">
        <f>入力用紙!V23</f>
        <v>0</v>
      </c>
      <c r="O7" s="5" t="str">
        <f>IF(入力用紙!V23="","","01"&amp;入力用紙!$R$7&amp;入力用紙!$S$7&amp;入力用紙!$T$7&amp;入力用紙!P23&amp;入力用紙!Q23&amp;入力用紙!R23&amp;入力用紙!S23&amp;入力用紙!T23&amp;入力用紙!U23&amp;入力用紙!V23)</f>
        <v/>
      </c>
      <c r="R7" s="5">
        <f>入力用紙!$E$5</f>
        <v>0</v>
      </c>
      <c r="S7" s="5">
        <f>入力用紙!$M$5</f>
        <v>0</v>
      </c>
      <c r="T7" s="5">
        <f>入力用紙!$M$5</f>
        <v>0</v>
      </c>
      <c r="W7" s="5">
        <f>入力用紙!AA24</f>
        <v>0</v>
      </c>
      <c r="X7" s="5">
        <f>入力用紙!AB24</f>
        <v>0</v>
      </c>
      <c r="Y7" s="5">
        <f>入力用紙!AC24</f>
        <v>0</v>
      </c>
      <c r="Z7" s="5">
        <f>入力用紙!AE24</f>
        <v>0</v>
      </c>
      <c r="AA7" s="5">
        <f>IF(入力用紙!AG24="無し","",入力用紙!AG24)</f>
        <v>0</v>
      </c>
      <c r="AB7" s="5">
        <f>入力用紙!AI24</f>
        <v>0</v>
      </c>
      <c r="AC7" s="5">
        <f>入力用紙!AK24</f>
        <v>0</v>
      </c>
      <c r="AD7" s="6">
        <f>入力用紙!AM24</f>
        <v>0</v>
      </c>
      <c r="AE7" s="5">
        <f>入力用紙!$E$8</f>
        <v>0</v>
      </c>
    </row>
    <row r="8" spans="1:31">
      <c r="A8" s="5">
        <f>入力用紙!$E$5</f>
        <v>0</v>
      </c>
      <c r="B8" s="5">
        <f>入力用紙!$M$5</f>
        <v>0</v>
      </c>
      <c r="C8" s="5">
        <f>入力用紙!$E$8</f>
        <v>0</v>
      </c>
      <c r="D8" s="5">
        <f>入力用紙!$F$8</f>
        <v>0</v>
      </c>
      <c r="G8" s="5">
        <f>入力用紙!D24</f>
        <v>0</v>
      </c>
      <c r="H8" s="5">
        <f>入力用紙!E24</f>
        <v>0</v>
      </c>
      <c r="I8" s="5">
        <f>入力用紙!F24</f>
        <v>0</v>
      </c>
      <c r="J8" s="5">
        <f>入力用紙!H24</f>
        <v>0</v>
      </c>
      <c r="K8" s="5">
        <f>IF(入力用紙!J24="無し","",入力用紙!J24)</f>
        <v>0</v>
      </c>
      <c r="L8" s="5">
        <f>入力用紙!L24</f>
        <v>0</v>
      </c>
      <c r="M8" s="5">
        <f>入力用紙!N24</f>
        <v>0</v>
      </c>
      <c r="N8" s="6">
        <f>入力用紙!V24</f>
        <v>0</v>
      </c>
      <c r="O8" s="5" t="str">
        <f>IF(入力用紙!V24="","","01"&amp;入力用紙!$R$7&amp;入力用紙!$S$7&amp;入力用紙!$T$7&amp;入力用紙!P24&amp;入力用紙!Q24&amp;入力用紙!R24&amp;入力用紙!S24&amp;入力用紙!T24&amp;入力用紙!U24&amp;入力用紙!V24)</f>
        <v/>
      </c>
      <c r="R8" s="5">
        <f>入力用紙!$E$5</f>
        <v>0</v>
      </c>
      <c r="S8" s="5">
        <f>入力用紙!$M$5</f>
        <v>0</v>
      </c>
      <c r="T8" s="5">
        <f>入力用紙!$M$5</f>
        <v>0</v>
      </c>
      <c r="W8" s="5">
        <f>入力用紙!AA25</f>
        <v>0</v>
      </c>
      <c r="X8" s="5">
        <f>入力用紙!AB25</f>
        <v>0</v>
      </c>
      <c r="Y8" s="5">
        <f>入力用紙!AC25</f>
        <v>0</v>
      </c>
      <c r="Z8" s="5">
        <f>入力用紙!AE25</f>
        <v>0</v>
      </c>
      <c r="AA8" s="5">
        <f>IF(入力用紙!AG25="無し","",入力用紙!AG25)</f>
        <v>0</v>
      </c>
      <c r="AB8" s="5">
        <f>入力用紙!AI25</f>
        <v>0</v>
      </c>
      <c r="AC8" s="5">
        <f>入力用紙!AK25</f>
        <v>0</v>
      </c>
      <c r="AD8" s="6">
        <f>入力用紙!AM25</f>
        <v>0</v>
      </c>
      <c r="AE8" s="5">
        <f>入力用紙!$E$8</f>
        <v>0</v>
      </c>
    </row>
    <row r="9" spans="1:31">
      <c r="A9" s="5">
        <f>入力用紙!$E$5</f>
        <v>0</v>
      </c>
      <c r="B9" s="5">
        <f>入力用紙!$M$5</f>
        <v>0</v>
      </c>
      <c r="C9" s="5">
        <f>入力用紙!$E$8</f>
        <v>0</v>
      </c>
      <c r="D9" s="5">
        <f>入力用紙!$F$8</f>
        <v>0</v>
      </c>
      <c r="G9" s="5">
        <f>入力用紙!D25</f>
        <v>0</v>
      </c>
      <c r="H9" s="5">
        <f>入力用紙!E25</f>
        <v>0</v>
      </c>
      <c r="I9" s="5">
        <f>入力用紙!F25</f>
        <v>0</v>
      </c>
      <c r="J9" s="5">
        <f>入力用紙!H25</f>
        <v>0</v>
      </c>
      <c r="K9" s="5">
        <f>IF(入力用紙!J25="無し","",入力用紙!J25)</f>
        <v>0</v>
      </c>
      <c r="L9" s="5">
        <f>入力用紙!L25</f>
        <v>0</v>
      </c>
      <c r="M9" s="5">
        <f>入力用紙!N25</f>
        <v>0</v>
      </c>
      <c r="N9" s="6">
        <f>入力用紙!V25</f>
        <v>0</v>
      </c>
      <c r="O9" s="5" t="str">
        <f>IF(入力用紙!V25="","","01"&amp;入力用紙!$R$7&amp;入力用紙!$S$7&amp;入力用紙!$T$7&amp;入力用紙!P25&amp;入力用紙!Q25&amp;入力用紙!R25&amp;入力用紙!S25&amp;入力用紙!T25&amp;入力用紙!U25&amp;入力用紙!V25)</f>
        <v/>
      </c>
      <c r="R9" s="5">
        <f>入力用紙!$E$5</f>
        <v>0</v>
      </c>
      <c r="S9" s="5">
        <f>入力用紙!$M$5</f>
        <v>0</v>
      </c>
      <c r="T9" s="5">
        <f>入力用紙!$M$5</f>
        <v>0</v>
      </c>
      <c r="W9" s="5">
        <f>入力用紙!AA26</f>
        <v>0</v>
      </c>
      <c r="X9" s="5">
        <f>入力用紙!AB26</f>
        <v>0</v>
      </c>
      <c r="Y9" s="5">
        <f>入力用紙!AC26</f>
        <v>0</v>
      </c>
      <c r="Z9" s="5">
        <f>入力用紙!AE26</f>
        <v>0</v>
      </c>
      <c r="AA9" s="5">
        <f>IF(入力用紙!AG26="無し","",入力用紙!AG26)</f>
        <v>0</v>
      </c>
      <c r="AB9" s="5">
        <f>入力用紙!AI26</f>
        <v>0</v>
      </c>
      <c r="AC9" s="5">
        <f>入力用紙!AK26</f>
        <v>0</v>
      </c>
      <c r="AD9" s="6">
        <f>入力用紙!AM26</f>
        <v>0</v>
      </c>
      <c r="AE9" s="5">
        <f>入力用紙!$E$8</f>
        <v>0</v>
      </c>
    </row>
    <row r="10" spans="1:31">
      <c r="A10" s="5">
        <f>入力用紙!$E$5</f>
        <v>0</v>
      </c>
      <c r="B10" s="5">
        <f>入力用紙!$M$5</f>
        <v>0</v>
      </c>
      <c r="C10" s="5">
        <f>入力用紙!$E$8</f>
        <v>0</v>
      </c>
      <c r="D10" s="5">
        <f>入力用紙!$F$8</f>
        <v>0</v>
      </c>
      <c r="G10" s="5">
        <f>入力用紙!D26</f>
        <v>0</v>
      </c>
      <c r="H10" s="5">
        <f>入力用紙!E26</f>
        <v>0</v>
      </c>
      <c r="I10" s="5">
        <f>入力用紙!F26</f>
        <v>0</v>
      </c>
      <c r="J10" s="5">
        <f>入力用紙!H26</f>
        <v>0</v>
      </c>
      <c r="K10" s="5">
        <f>IF(入力用紙!J26="無し","",入力用紙!J26)</f>
        <v>0</v>
      </c>
      <c r="L10" s="5">
        <f>入力用紙!L26</f>
        <v>0</v>
      </c>
      <c r="M10" s="5">
        <f>入力用紙!N26</f>
        <v>0</v>
      </c>
      <c r="N10" s="6">
        <f>入力用紙!V26</f>
        <v>0</v>
      </c>
      <c r="O10" s="5" t="str">
        <f>IF(入力用紙!V26="","","01"&amp;入力用紙!$R$7&amp;入力用紙!$S$7&amp;入力用紙!$T$7&amp;入力用紙!P26&amp;入力用紙!Q26&amp;入力用紙!R26&amp;入力用紙!S26&amp;入力用紙!T26&amp;入力用紙!U26&amp;入力用紙!V26)</f>
        <v/>
      </c>
      <c r="R10" s="5">
        <f>入力用紙!$E$5</f>
        <v>0</v>
      </c>
      <c r="S10" s="5">
        <f>入力用紙!$M$5</f>
        <v>0</v>
      </c>
      <c r="T10" s="5">
        <f>入力用紙!$M$5</f>
        <v>0</v>
      </c>
      <c r="W10" s="5">
        <f>入力用紙!AA27</f>
        <v>0</v>
      </c>
      <c r="X10" s="5">
        <f>入力用紙!AB27</f>
        <v>0</v>
      </c>
      <c r="Y10" s="5">
        <f>入力用紙!AC27</f>
        <v>0</v>
      </c>
      <c r="Z10" s="5">
        <f>入力用紙!AE27</f>
        <v>0</v>
      </c>
      <c r="AA10" s="5">
        <f>IF(入力用紙!AG27="無し","",入力用紙!AG27)</f>
        <v>0</v>
      </c>
      <c r="AB10" s="5">
        <f>入力用紙!AI27</f>
        <v>0</v>
      </c>
      <c r="AC10" s="5">
        <f>入力用紙!AK27</f>
        <v>0</v>
      </c>
      <c r="AD10" s="6">
        <f>入力用紙!AM27</f>
        <v>0</v>
      </c>
      <c r="AE10" s="5">
        <f>入力用紙!$E$8</f>
        <v>0</v>
      </c>
    </row>
    <row r="11" spans="1:31">
      <c r="A11" s="5">
        <f>入力用紙!$E$5</f>
        <v>0</v>
      </c>
      <c r="B11" s="5">
        <f>入力用紙!$M$5</f>
        <v>0</v>
      </c>
      <c r="C11" s="5">
        <f>入力用紙!$E$8</f>
        <v>0</v>
      </c>
      <c r="D11" s="5">
        <f>入力用紙!$F$8</f>
        <v>0</v>
      </c>
      <c r="G11" s="5">
        <f>入力用紙!D27</f>
        <v>0</v>
      </c>
      <c r="H11" s="5">
        <f>入力用紙!E27</f>
        <v>0</v>
      </c>
      <c r="I11" s="5">
        <f>入力用紙!F27</f>
        <v>0</v>
      </c>
      <c r="J11" s="5">
        <f>入力用紙!H27</f>
        <v>0</v>
      </c>
      <c r="K11" s="5">
        <f>IF(入力用紙!J27="無し","",入力用紙!J27)</f>
        <v>0</v>
      </c>
      <c r="L11" s="5">
        <f>入力用紙!L27</f>
        <v>0</v>
      </c>
      <c r="M11" s="5">
        <f>入力用紙!N27</f>
        <v>0</v>
      </c>
      <c r="N11" s="6">
        <f>入力用紙!V27</f>
        <v>0</v>
      </c>
      <c r="O11" s="5" t="str">
        <f>IF(入力用紙!V27="","","01"&amp;入力用紙!$R$7&amp;入力用紙!$S$7&amp;入力用紙!$T$7&amp;入力用紙!P27&amp;入力用紙!Q27&amp;入力用紙!R27&amp;入力用紙!S27&amp;入力用紙!T27&amp;入力用紙!U27&amp;入力用紙!V27)</f>
        <v/>
      </c>
      <c r="R11" s="5">
        <f>入力用紙!$E$5</f>
        <v>0</v>
      </c>
      <c r="S11" s="5">
        <f>入力用紙!$M$5</f>
        <v>0</v>
      </c>
      <c r="T11" s="5">
        <f>入力用紙!$M$5</f>
        <v>0</v>
      </c>
      <c r="W11" s="5">
        <f>入力用紙!AA28</f>
        <v>0</v>
      </c>
      <c r="X11" s="5">
        <f>入力用紙!AB28</f>
        <v>0</v>
      </c>
      <c r="Y11" s="5">
        <f>入力用紙!AC28</f>
        <v>0</v>
      </c>
      <c r="Z11" s="5">
        <f>入力用紙!AE28</f>
        <v>0</v>
      </c>
      <c r="AA11" s="5">
        <f>IF(入力用紙!AG28="無し","",入力用紙!AG28)</f>
        <v>0</v>
      </c>
      <c r="AB11" s="5">
        <f>入力用紙!AI28</f>
        <v>0</v>
      </c>
      <c r="AC11" s="5">
        <f>入力用紙!AK28</f>
        <v>0</v>
      </c>
      <c r="AD11" s="6">
        <f>入力用紙!AM28</f>
        <v>0</v>
      </c>
      <c r="AE11" s="5">
        <f>入力用紙!$E$8</f>
        <v>0</v>
      </c>
    </row>
    <row r="12" spans="1:31">
      <c r="A12" s="5">
        <f>入力用紙!$E$5</f>
        <v>0</v>
      </c>
      <c r="B12" s="5">
        <f>入力用紙!$M$5</f>
        <v>0</v>
      </c>
      <c r="C12" s="5">
        <f>入力用紙!$E$8</f>
        <v>0</v>
      </c>
      <c r="D12" s="5">
        <f>入力用紙!$F$8</f>
        <v>0</v>
      </c>
      <c r="G12" s="5">
        <f>入力用紙!D28</f>
        <v>0</v>
      </c>
      <c r="H12" s="5">
        <f>入力用紙!E28</f>
        <v>0</v>
      </c>
      <c r="I12" s="5">
        <f>入力用紙!F28</f>
        <v>0</v>
      </c>
      <c r="J12" s="5">
        <f>入力用紙!H28</f>
        <v>0</v>
      </c>
      <c r="K12" s="5">
        <f>IF(入力用紙!J28="無し","",入力用紙!J28)</f>
        <v>0</v>
      </c>
      <c r="L12" s="5">
        <f>入力用紙!L28</f>
        <v>0</v>
      </c>
      <c r="M12" s="5">
        <f>入力用紙!N28</f>
        <v>0</v>
      </c>
      <c r="N12" s="6">
        <f>入力用紙!V28</f>
        <v>0</v>
      </c>
      <c r="O12" s="5" t="str">
        <f>IF(入力用紙!V28="","","01"&amp;入力用紙!$R$7&amp;入力用紙!$S$7&amp;入力用紙!$T$7&amp;入力用紙!P28&amp;入力用紙!Q28&amp;入力用紙!R28&amp;入力用紙!S28&amp;入力用紙!T28&amp;入力用紙!U28&amp;入力用紙!V28)</f>
        <v/>
      </c>
      <c r="R12" s="5">
        <f>入力用紙!$E$5</f>
        <v>0</v>
      </c>
      <c r="S12" s="5">
        <f>入力用紙!$M$5</f>
        <v>0</v>
      </c>
      <c r="T12" s="5">
        <f>入力用紙!$M$5</f>
        <v>0</v>
      </c>
      <c r="W12" s="5">
        <f>入力用紙!AA29</f>
        <v>0</v>
      </c>
      <c r="X12" s="5">
        <f>入力用紙!AB29</f>
        <v>0</v>
      </c>
      <c r="Y12" s="5">
        <f>入力用紙!AC29</f>
        <v>0</v>
      </c>
      <c r="Z12" s="5">
        <f>入力用紙!AE29</f>
        <v>0</v>
      </c>
      <c r="AA12" s="5">
        <f>IF(入力用紙!AG29="無し","",入力用紙!AG29)</f>
        <v>0</v>
      </c>
      <c r="AB12" s="5">
        <f>入力用紙!AI29</f>
        <v>0</v>
      </c>
      <c r="AC12" s="5">
        <f>入力用紙!AK29</f>
        <v>0</v>
      </c>
      <c r="AD12" s="6">
        <f>入力用紙!AM29</f>
        <v>0</v>
      </c>
      <c r="AE12" s="5">
        <f>入力用紙!$E$8</f>
        <v>0</v>
      </c>
    </row>
    <row r="13" spans="1:31">
      <c r="A13" s="5">
        <f>入力用紙!$E$5</f>
        <v>0</v>
      </c>
      <c r="B13" s="5">
        <f>入力用紙!$M$5</f>
        <v>0</v>
      </c>
      <c r="C13" s="5">
        <f>入力用紙!$E$8</f>
        <v>0</v>
      </c>
      <c r="D13" s="5">
        <f>入力用紙!$F$8</f>
        <v>0</v>
      </c>
      <c r="G13" s="5">
        <f>入力用紙!D29</f>
        <v>0</v>
      </c>
      <c r="H13" s="5">
        <f>入力用紙!E29</f>
        <v>0</v>
      </c>
      <c r="I13" s="5">
        <f>入力用紙!F29</f>
        <v>0</v>
      </c>
      <c r="J13" s="5">
        <f>入力用紙!H29</f>
        <v>0</v>
      </c>
      <c r="K13" s="5">
        <f>IF(入力用紙!J29="無し","",入力用紙!J29)</f>
        <v>0</v>
      </c>
      <c r="L13" s="5">
        <f>入力用紙!L29</f>
        <v>0</v>
      </c>
      <c r="M13" s="5">
        <f>入力用紙!N29</f>
        <v>0</v>
      </c>
      <c r="N13" s="6">
        <f>入力用紙!V29</f>
        <v>0</v>
      </c>
      <c r="O13" s="5" t="str">
        <f>IF(入力用紙!V29="","","01"&amp;入力用紙!$R$7&amp;入力用紙!$S$7&amp;入力用紙!$T$7&amp;入力用紙!P29&amp;入力用紙!Q29&amp;入力用紙!R29&amp;入力用紙!S29&amp;入力用紙!T29&amp;入力用紙!U29&amp;入力用紙!V29)</f>
        <v/>
      </c>
      <c r="R13" s="5">
        <f>入力用紙!$E$5</f>
        <v>0</v>
      </c>
      <c r="S13" s="5">
        <f>入力用紙!$M$5</f>
        <v>0</v>
      </c>
      <c r="T13" s="5">
        <f>入力用紙!$M$5</f>
        <v>0</v>
      </c>
      <c r="W13" s="5">
        <f>入力用紙!AA30</f>
        <v>0</v>
      </c>
      <c r="X13" s="5">
        <f>入力用紙!AB30</f>
        <v>0</v>
      </c>
      <c r="Y13" s="5">
        <f>入力用紙!AC30</f>
        <v>0</v>
      </c>
      <c r="Z13" s="5">
        <f>入力用紙!AE30</f>
        <v>0</v>
      </c>
      <c r="AA13" s="5">
        <f>IF(入力用紙!AG30="無し","",入力用紙!AG30)</f>
        <v>0</v>
      </c>
      <c r="AB13" s="5">
        <f>入力用紙!AI30</f>
        <v>0</v>
      </c>
      <c r="AC13" s="5">
        <f>入力用紙!AK30</f>
        <v>0</v>
      </c>
      <c r="AD13" s="6">
        <f>入力用紙!AM30</f>
        <v>0</v>
      </c>
      <c r="AE13" s="5">
        <f>入力用紙!$E$8</f>
        <v>0</v>
      </c>
    </row>
    <row r="14" spans="1:31">
      <c r="A14" s="5">
        <f>入力用紙!$E$5</f>
        <v>0</v>
      </c>
      <c r="B14" s="5">
        <f>入力用紙!$M$5</f>
        <v>0</v>
      </c>
      <c r="C14" s="5">
        <f>入力用紙!$E$8</f>
        <v>0</v>
      </c>
      <c r="D14" s="5">
        <f>入力用紙!$F$8</f>
        <v>0</v>
      </c>
      <c r="G14" s="5">
        <f>入力用紙!D30</f>
        <v>0</v>
      </c>
      <c r="H14" s="5">
        <f>入力用紙!E30</f>
        <v>0</v>
      </c>
      <c r="I14" s="5">
        <f>入力用紙!F30</f>
        <v>0</v>
      </c>
      <c r="J14" s="5">
        <f>入力用紙!H30</f>
        <v>0</v>
      </c>
      <c r="K14" s="5">
        <f>IF(入力用紙!J30="無し","",入力用紙!J30)</f>
        <v>0</v>
      </c>
      <c r="L14" s="5">
        <f>入力用紙!L30</f>
        <v>0</v>
      </c>
      <c r="M14" s="5">
        <f>入力用紙!N30</f>
        <v>0</v>
      </c>
      <c r="N14" s="6">
        <f>入力用紙!V30</f>
        <v>0</v>
      </c>
      <c r="O14" s="5" t="str">
        <f>IF(入力用紙!V30="","","01"&amp;入力用紙!$R$7&amp;入力用紙!$S$7&amp;入力用紙!$T$7&amp;入力用紙!P30&amp;入力用紙!Q30&amp;入力用紙!R30&amp;入力用紙!S30&amp;入力用紙!T30&amp;入力用紙!U30&amp;入力用紙!V30)</f>
        <v/>
      </c>
      <c r="R14" s="5">
        <f>入力用紙!$E$5</f>
        <v>0</v>
      </c>
      <c r="S14" s="5">
        <f>入力用紙!$M$5</f>
        <v>0</v>
      </c>
      <c r="T14" s="5">
        <f>入力用紙!$M$5</f>
        <v>0</v>
      </c>
      <c r="W14" s="5">
        <f>入力用紙!AA31</f>
        <v>0</v>
      </c>
      <c r="X14" s="5">
        <f>入力用紙!AB31</f>
        <v>0</v>
      </c>
      <c r="Y14" s="5">
        <f>入力用紙!AC31</f>
        <v>0</v>
      </c>
      <c r="Z14" s="5">
        <f>入力用紙!AE31</f>
        <v>0</v>
      </c>
      <c r="AA14" s="5">
        <f>IF(入力用紙!AG31="無し","",入力用紙!AG31)</f>
        <v>0</v>
      </c>
      <c r="AB14" s="5">
        <f>入力用紙!AI31</f>
        <v>0</v>
      </c>
      <c r="AC14" s="5">
        <f>入力用紙!AK31</f>
        <v>0</v>
      </c>
      <c r="AD14" s="6">
        <f>入力用紙!AM31</f>
        <v>0</v>
      </c>
      <c r="AE14" s="5">
        <f>入力用紙!$E$8</f>
        <v>0</v>
      </c>
    </row>
    <row r="15" spans="1:31">
      <c r="A15" s="5">
        <f>入力用紙!$E$5</f>
        <v>0</v>
      </c>
      <c r="B15" s="5">
        <f>入力用紙!$M$5</f>
        <v>0</v>
      </c>
      <c r="C15" s="5">
        <f>入力用紙!$E$8</f>
        <v>0</v>
      </c>
      <c r="D15" s="5">
        <f>入力用紙!$F$8</f>
        <v>0</v>
      </c>
      <c r="G15" s="5">
        <f>入力用紙!D31</f>
        <v>0</v>
      </c>
      <c r="H15" s="5">
        <f>入力用紙!E31</f>
        <v>0</v>
      </c>
      <c r="I15" s="5">
        <f>入力用紙!F31</f>
        <v>0</v>
      </c>
      <c r="J15" s="5">
        <f>入力用紙!H31</f>
        <v>0</v>
      </c>
      <c r="K15" s="5">
        <f>IF(入力用紙!J31="無し","",入力用紙!J31)</f>
        <v>0</v>
      </c>
      <c r="L15" s="5">
        <f>入力用紙!L31</f>
        <v>0</v>
      </c>
      <c r="M15" s="5">
        <f>入力用紙!N31</f>
        <v>0</v>
      </c>
      <c r="N15" s="6">
        <f>入力用紙!V31</f>
        <v>0</v>
      </c>
      <c r="O15" s="5" t="str">
        <f>IF(入力用紙!V31="","","01"&amp;入力用紙!$R$7&amp;入力用紙!$S$7&amp;入力用紙!$T$7&amp;入力用紙!P31&amp;入力用紙!Q31&amp;入力用紙!R31&amp;入力用紙!S31&amp;入力用紙!T31&amp;入力用紙!U31&amp;入力用紙!V31)</f>
        <v/>
      </c>
      <c r="R15" s="5">
        <f>入力用紙!$E$5</f>
        <v>0</v>
      </c>
      <c r="S15" s="5">
        <f>入力用紙!$M$5</f>
        <v>0</v>
      </c>
      <c r="T15" s="5">
        <f>入力用紙!$M$5</f>
        <v>0</v>
      </c>
      <c r="W15" s="5">
        <f>入力用紙!AA32</f>
        <v>0</v>
      </c>
      <c r="X15" s="5">
        <f>入力用紙!AB32</f>
        <v>0</v>
      </c>
      <c r="Y15" s="5">
        <f>入力用紙!AC32</f>
        <v>0</v>
      </c>
      <c r="Z15" s="5">
        <f>入力用紙!AE32</f>
        <v>0</v>
      </c>
      <c r="AA15" s="5">
        <f>IF(入力用紙!AG32="無し","",入力用紙!AG32)</f>
        <v>0</v>
      </c>
      <c r="AB15" s="5">
        <f>入力用紙!AI32</f>
        <v>0</v>
      </c>
      <c r="AC15" s="5">
        <f>入力用紙!AK32</f>
        <v>0</v>
      </c>
      <c r="AD15" s="6">
        <f>入力用紙!AM32</f>
        <v>0</v>
      </c>
      <c r="AE15" s="5">
        <f>入力用紙!$E$8</f>
        <v>0</v>
      </c>
    </row>
    <row r="16" spans="1:31">
      <c r="A16" s="5">
        <f>入力用紙!$E$5</f>
        <v>0</v>
      </c>
      <c r="B16" s="5">
        <f>入力用紙!$M$5</f>
        <v>0</v>
      </c>
      <c r="C16" s="5">
        <f>入力用紙!$E$8</f>
        <v>0</v>
      </c>
      <c r="D16" s="5">
        <f>入力用紙!$F$8</f>
        <v>0</v>
      </c>
      <c r="G16" s="5">
        <f>入力用紙!D32</f>
        <v>0</v>
      </c>
      <c r="H16" s="5">
        <f>入力用紙!E32</f>
        <v>0</v>
      </c>
      <c r="I16" s="5">
        <f>入力用紙!F32</f>
        <v>0</v>
      </c>
      <c r="J16" s="5">
        <f>入力用紙!H32</f>
        <v>0</v>
      </c>
      <c r="K16" s="5">
        <f>IF(入力用紙!J32="無し","",入力用紙!J32)</f>
        <v>0</v>
      </c>
      <c r="L16" s="5">
        <f>入力用紙!L32</f>
        <v>0</v>
      </c>
      <c r="M16" s="5">
        <f>入力用紙!N32</f>
        <v>0</v>
      </c>
      <c r="N16" s="6">
        <f>入力用紙!V32</f>
        <v>0</v>
      </c>
      <c r="O16" s="5" t="str">
        <f>IF(入力用紙!V32="","","01"&amp;入力用紙!$R$7&amp;入力用紙!$S$7&amp;入力用紙!$T$7&amp;入力用紙!P32&amp;入力用紙!Q32&amp;入力用紙!R32&amp;入力用紙!S32&amp;入力用紙!T32&amp;入力用紙!U32&amp;入力用紙!V32)</f>
        <v/>
      </c>
      <c r="R16" s="5">
        <f>入力用紙!$E$5</f>
        <v>0</v>
      </c>
      <c r="S16" s="5">
        <f>入力用紙!$M$5</f>
        <v>0</v>
      </c>
      <c r="T16" s="5">
        <f>入力用紙!$M$5</f>
        <v>0</v>
      </c>
      <c r="W16" s="5">
        <f>入力用紙!AA33</f>
        <v>0</v>
      </c>
      <c r="X16" s="5">
        <f>入力用紙!AB33</f>
        <v>0</v>
      </c>
      <c r="Y16" s="5">
        <f>入力用紙!AC33</f>
        <v>0</v>
      </c>
      <c r="Z16" s="5">
        <f>入力用紙!AE33</f>
        <v>0</v>
      </c>
      <c r="AA16" s="5">
        <f>IF(入力用紙!AG33="無し","",入力用紙!AG33)</f>
        <v>0</v>
      </c>
      <c r="AB16" s="5">
        <f>入力用紙!AI33</f>
        <v>0</v>
      </c>
      <c r="AC16" s="5">
        <f>入力用紙!AK33</f>
        <v>0</v>
      </c>
      <c r="AD16" s="6">
        <f>入力用紙!AM33</f>
        <v>0</v>
      </c>
      <c r="AE16" s="5">
        <f>入力用紙!$E$8</f>
        <v>0</v>
      </c>
    </row>
    <row r="17" spans="1:31">
      <c r="A17" s="5">
        <f>入力用紙!$E$5</f>
        <v>0</v>
      </c>
      <c r="B17" s="5">
        <f>入力用紙!$M$5</f>
        <v>0</v>
      </c>
      <c r="C17" s="5">
        <f>入力用紙!$E$8</f>
        <v>0</v>
      </c>
      <c r="D17" s="5">
        <f>入力用紙!$F$8</f>
        <v>0</v>
      </c>
      <c r="G17" s="5">
        <f>入力用紙!D33</f>
        <v>0</v>
      </c>
      <c r="H17" s="5">
        <f>入力用紙!E33</f>
        <v>0</v>
      </c>
      <c r="I17" s="5">
        <f>入力用紙!F33</f>
        <v>0</v>
      </c>
      <c r="J17" s="5">
        <f>入力用紙!H33</f>
        <v>0</v>
      </c>
      <c r="K17" s="5">
        <f>IF(入力用紙!J33="無し","",入力用紙!J33)</f>
        <v>0</v>
      </c>
      <c r="L17" s="5">
        <f>入力用紙!L33</f>
        <v>0</v>
      </c>
      <c r="M17" s="5">
        <f>入力用紙!N33</f>
        <v>0</v>
      </c>
      <c r="N17" s="6">
        <f>入力用紙!V33</f>
        <v>0</v>
      </c>
      <c r="O17" s="5" t="str">
        <f>IF(入力用紙!V33="","","01"&amp;入力用紙!$R$7&amp;入力用紙!$S$7&amp;入力用紙!$T$7&amp;入力用紙!P33&amp;入力用紙!Q33&amp;入力用紙!R33&amp;入力用紙!S33&amp;入力用紙!T33&amp;入力用紙!U33&amp;入力用紙!V33)</f>
        <v/>
      </c>
      <c r="R17" s="5">
        <f>入力用紙!$E$5</f>
        <v>0</v>
      </c>
      <c r="S17" s="5">
        <f>入力用紙!$M$5</f>
        <v>0</v>
      </c>
      <c r="T17" s="5">
        <f>入力用紙!$M$5</f>
        <v>0</v>
      </c>
      <c r="W17" s="5">
        <f>入力用紙!AA34</f>
        <v>0</v>
      </c>
      <c r="X17" s="5">
        <f>入力用紙!AB34</f>
        <v>0</v>
      </c>
      <c r="Y17" s="5">
        <f>入力用紙!AC34</f>
        <v>0</v>
      </c>
      <c r="Z17" s="5">
        <f>入力用紙!AE34</f>
        <v>0</v>
      </c>
      <c r="AA17" s="5">
        <f>IF(入力用紙!AG34="無し","",入力用紙!AG34)</f>
        <v>0</v>
      </c>
      <c r="AB17" s="5">
        <f>入力用紙!AI34</f>
        <v>0</v>
      </c>
      <c r="AC17" s="5">
        <f>入力用紙!AK34</f>
        <v>0</v>
      </c>
      <c r="AD17" s="6">
        <f>入力用紙!AM34</f>
        <v>0</v>
      </c>
      <c r="AE17" s="5">
        <f>入力用紙!$E$8</f>
        <v>0</v>
      </c>
    </row>
    <row r="18" spans="1:31">
      <c r="A18" s="5">
        <f>入力用紙!$E$5</f>
        <v>0</v>
      </c>
      <c r="B18" s="5">
        <f>入力用紙!$M$5</f>
        <v>0</v>
      </c>
      <c r="C18" s="5">
        <f>入力用紙!$E$8</f>
        <v>0</v>
      </c>
      <c r="D18" s="5">
        <f>入力用紙!$F$8</f>
        <v>0</v>
      </c>
      <c r="G18" s="5">
        <f>入力用紙!D34</f>
        <v>0</v>
      </c>
      <c r="H18" s="5">
        <f>入力用紙!E34</f>
        <v>0</v>
      </c>
      <c r="I18" s="5">
        <f>入力用紙!F34</f>
        <v>0</v>
      </c>
      <c r="J18" s="5">
        <f>入力用紙!H34</f>
        <v>0</v>
      </c>
      <c r="K18" s="5">
        <f>IF(入力用紙!J34="無し","",入力用紙!J34)</f>
        <v>0</v>
      </c>
      <c r="L18" s="5">
        <f>入力用紙!L34</f>
        <v>0</v>
      </c>
      <c r="M18" s="5">
        <f>入力用紙!N34</f>
        <v>0</v>
      </c>
      <c r="N18" s="6">
        <f>入力用紙!V34</f>
        <v>0</v>
      </c>
      <c r="O18" s="5" t="str">
        <f>IF(入力用紙!V34="","","01"&amp;入力用紙!$R$7&amp;入力用紙!$S$7&amp;入力用紙!$T$7&amp;入力用紙!P34&amp;入力用紙!Q34&amp;入力用紙!R34&amp;入力用紙!S34&amp;入力用紙!T34&amp;入力用紙!U34&amp;入力用紙!V34)</f>
        <v/>
      </c>
      <c r="AD18" s="6"/>
    </row>
    <row r="19" spans="1:31">
      <c r="A19" s="5">
        <f>入力用紙!$E$5</f>
        <v>0</v>
      </c>
      <c r="B19" s="5">
        <f>入力用紙!$M$5</f>
        <v>0</v>
      </c>
      <c r="C19" s="5">
        <f>入力用紙!$E$8</f>
        <v>0</v>
      </c>
      <c r="D19" s="5">
        <f>入力用紙!$F$8</f>
        <v>0</v>
      </c>
      <c r="G19" s="5">
        <f>入力用紙!D35</f>
        <v>0</v>
      </c>
      <c r="H19" s="5">
        <f>入力用紙!E35</f>
        <v>0</v>
      </c>
      <c r="I19" s="5">
        <f>入力用紙!F35</f>
        <v>0</v>
      </c>
      <c r="J19" s="5">
        <f>入力用紙!H35</f>
        <v>0</v>
      </c>
      <c r="K19" s="5">
        <f>IF(入力用紙!J35="無し","",入力用紙!J35)</f>
        <v>0</v>
      </c>
      <c r="L19" s="5">
        <f>入力用紙!L35</f>
        <v>0</v>
      </c>
      <c r="M19" s="5">
        <f>入力用紙!N35</f>
        <v>0</v>
      </c>
      <c r="N19" s="6">
        <f>入力用紙!V35</f>
        <v>0</v>
      </c>
      <c r="O19" s="5" t="str">
        <f>IF(入力用紙!V35="","","01"&amp;入力用紙!$R$7&amp;入力用紙!$S$7&amp;入力用紙!$T$7&amp;入力用紙!P35&amp;入力用紙!Q35&amp;入力用紙!R35&amp;入力用紙!S35&amp;入力用紙!T35&amp;入力用紙!U35&amp;入力用紙!V35)</f>
        <v/>
      </c>
      <c r="AD19" s="6"/>
    </row>
    <row r="20" spans="1:31">
      <c r="A20" s="5">
        <f>入力用紙!$E$5</f>
        <v>0</v>
      </c>
      <c r="B20" s="5">
        <f>入力用紙!$M$5</f>
        <v>0</v>
      </c>
      <c r="C20" s="5">
        <f>入力用紙!$E$8</f>
        <v>0</v>
      </c>
      <c r="D20" s="5">
        <f>入力用紙!$F$8</f>
        <v>0</v>
      </c>
      <c r="G20" s="5">
        <f>入力用紙!D36</f>
        <v>0</v>
      </c>
      <c r="H20" s="5">
        <f>入力用紙!E36</f>
        <v>0</v>
      </c>
      <c r="I20" s="5">
        <f>入力用紙!F36</f>
        <v>0</v>
      </c>
      <c r="J20" s="5">
        <f>入力用紙!H36</f>
        <v>0</v>
      </c>
      <c r="K20" s="5">
        <f>IF(入力用紙!J36="無し","",入力用紙!J36)</f>
        <v>0</v>
      </c>
      <c r="L20" s="5">
        <f>入力用紙!L36</f>
        <v>0</v>
      </c>
      <c r="M20" s="5">
        <f>入力用紙!N36</f>
        <v>0</v>
      </c>
      <c r="N20" s="6">
        <f>入力用紙!V36</f>
        <v>0</v>
      </c>
      <c r="O20" s="5" t="str">
        <f>IF(入力用紙!V36="","","01"&amp;入力用紙!$R$7&amp;入力用紙!$S$7&amp;入力用紙!$T$7&amp;入力用紙!P36&amp;入力用紙!Q36&amp;入力用紙!R36&amp;入力用紙!S36&amp;入力用紙!T36&amp;入力用紙!U36&amp;入力用紙!V36)</f>
        <v/>
      </c>
      <c r="AD20" s="6"/>
    </row>
    <row r="21" spans="1:31">
      <c r="A21" s="5">
        <f>入力用紙!$E$5</f>
        <v>0</v>
      </c>
      <c r="B21" s="5">
        <f>入力用紙!$M$5</f>
        <v>0</v>
      </c>
      <c r="C21" s="5">
        <f>入力用紙!$E$8</f>
        <v>0</v>
      </c>
      <c r="D21" s="5">
        <f>入力用紙!$F$8</f>
        <v>0</v>
      </c>
      <c r="G21" s="5">
        <f>入力用紙!D37</f>
        <v>0</v>
      </c>
      <c r="H21" s="5">
        <f>入力用紙!E37</f>
        <v>0</v>
      </c>
      <c r="I21" s="5">
        <f>入力用紙!F37</f>
        <v>0</v>
      </c>
      <c r="J21" s="5">
        <f>入力用紙!H37</f>
        <v>0</v>
      </c>
      <c r="K21" s="5">
        <f>IF(入力用紙!J37="無し","",入力用紙!J37)</f>
        <v>0</v>
      </c>
      <c r="L21" s="5">
        <f>入力用紙!L37</f>
        <v>0</v>
      </c>
      <c r="M21" s="5">
        <f>入力用紙!N37</f>
        <v>0</v>
      </c>
      <c r="N21" s="6">
        <f>入力用紙!V37</f>
        <v>0</v>
      </c>
      <c r="O21" s="5" t="str">
        <f>IF(入力用紙!V37="","","01"&amp;入力用紙!$R$7&amp;入力用紙!$S$7&amp;入力用紙!$T$7&amp;入力用紙!P37&amp;入力用紙!Q37&amp;入力用紙!R37&amp;入力用紙!S37&amp;入力用紙!T37&amp;入力用紙!U37&amp;入力用紙!V37)</f>
        <v/>
      </c>
      <c r="AD21" s="6"/>
    </row>
    <row r="22" spans="1:31">
      <c r="A22" s="5">
        <f>入力用紙!$E$5</f>
        <v>0</v>
      </c>
      <c r="B22" s="5">
        <f>入力用紙!$M$5</f>
        <v>0</v>
      </c>
      <c r="C22" s="5">
        <f>入力用紙!$E$8</f>
        <v>0</v>
      </c>
      <c r="D22" s="5">
        <f>入力用紙!$F$8</f>
        <v>0</v>
      </c>
      <c r="G22" s="5">
        <f>入力用紙!D38</f>
        <v>0</v>
      </c>
      <c r="H22" s="5">
        <f>入力用紙!E38</f>
        <v>0</v>
      </c>
      <c r="I22" s="5">
        <f>入力用紙!F38</f>
        <v>0</v>
      </c>
      <c r="J22" s="5">
        <f>入力用紙!H38</f>
        <v>0</v>
      </c>
      <c r="K22" s="5">
        <f>IF(入力用紙!J38="無し","",入力用紙!J38)</f>
        <v>0</v>
      </c>
      <c r="L22" s="5">
        <f>入力用紙!L38</f>
        <v>0</v>
      </c>
      <c r="M22" s="5">
        <f>入力用紙!N38</f>
        <v>0</v>
      </c>
      <c r="N22" s="6">
        <f>入力用紙!V38</f>
        <v>0</v>
      </c>
      <c r="O22" s="5" t="str">
        <f>IF(入力用紙!V38="","","01"&amp;入力用紙!$R$7&amp;入力用紙!$S$7&amp;入力用紙!$T$7&amp;入力用紙!P38&amp;入力用紙!Q38&amp;入力用紙!R38&amp;入力用紙!S38&amp;入力用紙!T38&amp;入力用紙!U38&amp;入力用紙!V38)</f>
        <v/>
      </c>
      <c r="AD22" s="6"/>
    </row>
    <row r="23" spans="1:31">
      <c r="A23" s="5">
        <f>入力用紙!$E$5</f>
        <v>0</v>
      </c>
      <c r="B23" s="5">
        <f>入力用紙!$M$5</f>
        <v>0</v>
      </c>
      <c r="C23" s="5">
        <f>入力用紙!$E$8</f>
        <v>0</v>
      </c>
      <c r="D23" s="5">
        <f>入力用紙!$F$8</f>
        <v>0</v>
      </c>
      <c r="G23" s="5">
        <f>入力用紙!D39</f>
        <v>0</v>
      </c>
      <c r="H23" s="5">
        <f>入力用紙!E39</f>
        <v>0</v>
      </c>
      <c r="I23" s="5">
        <f>入力用紙!F39</f>
        <v>0</v>
      </c>
      <c r="J23" s="5">
        <f>入力用紙!H39</f>
        <v>0</v>
      </c>
      <c r="K23" s="5">
        <f>IF(入力用紙!J39="無し","",入力用紙!J39)</f>
        <v>0</v>
      </c>
      <c r="L23" s="5">
        <f>入力用紙!L39</f>
        <v>0</v>
      </c>
      <c r="M23" s="5">
        <f>入力用紙!N39</f>
        <v>0</v>
      </c>
      <c r="N23" s="6">
        <f>入力用紙!V39</f>
        <v>0</v>
      </c>
      <c r="O23" s="5" t="str">
        <f>IF(入力用紙!V39="","","01"&amp;入力用紙!$R$7&amp;入力用紙!$S$7&amp;入力用紙!$T$7&amp;入力用紙!P39&amp;入力用紙!Q39&amp;入力用紙!R39&amp;入力用紙!S39&amp;入力用紙!T39&amp;入力用紙!U39&amp;入力用紙!V39)</f>
        <v/>
      </c>
      <c r="AD23" s="6"/>
    </row>
    <row r="24" spans="1:31">
      <c r="AD24" s="6"/>
    </row>
    <row r="25" spans="1:31">
      <c r="AD25" s="6"/>
    </row>
  </sheetData>
  <protectedRanges>
    <protectedRange sqref="F1:F6 V1:V5" name="範囲1"/>
  </protectedRanges>
  <phoneticPr fontId="39"/>
  <pageMargins left="0.79" right="0.79" top="0.98" bottom="0.98" header="0.51" footer="0.51"/>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Q6"/>
  <sheetViews>
    <sheetView workbookViewId="0">
      <selection activeCell="A2" sqref="A2"/>
    </sheetView>
  </sheetViews>
  <sheetFormatPr defaultColWidth="11.6328125" defaultRowHeight="13"/>
  <cols>
    <col min="1" max="1" width="11.6328125" style="4" customWidth="1"/>
    <col min="2" max="2" width="12.453125" style="4" customWidth="1"/>
    <col min="3" max="4" width="11.6328125" style="4" customWidth="1"/>
    <col min="5" max="5" width="12.453125" style="4" customWidth="1"/>
    <col min="6" max="7" width="11.6328125" style="4" customWidth="1"/>
    <col min="8" max="8" width="12.453125" style="4" customWidth="1"/>
    <col min="9" max="10" width="11.6328125" style="4" customWidth="1"/>
    <col min="11" max="11" width="12.453125" style="4" customWidth="1"/>
    <col min="12" max="13" width="11.6328125" style="4" customWidth="1"/>
    <col min="14" max="14" width="12.453125" style="4" customWidth="1"/>
    <col min="15" max="16" width="11.6328125" style="4" customWidth="1"/>
    <col min="17" max="17" width="12.453125" style="4" customWidth="1"/>
    <col min="18" max="16384" width="11.6328125" style="4"/>
  </cols>
  <sheetData>
    <row r="1" spans="1:17" s="1" customFormat="1" ht="11">
      <c r="A1" s="1">
        <f>入力用紙!$D$23</f>
        <v>0</v>
      </c>
      <c r="B1" s="1">
        <f>入力用紙!$D$24</f>
        <v>0</v>
      </c>
      <c r="C1" s="1">
        <f>入力用紙!$D$25</f>
        <v>0</v>
      </c>
      <c r="D1" s="1">
        <f>入力用紙!$D$26</f>
        <v>0</v>
      </c>
      <c r="E1" s="1">
        <f>入力用紙!$D$27</f>
        <v>0</v>
      </c>
      <c r="F1" s="1">
        <f>入力用紙!$D$28</f>
        <v>0</v>
      </c>
      <c r="G1" s="1">
        <f>入力用紙!$D$29</f>
        <v>0</v>
      </c>
      <c r="H1" s="1">
        <f>入力用紙!$D$30</f>
        <v>0</v>
      </c>
      <c r="I1" s="1">
        <f>入力用紙!$D$31</f>
        <v>0</v>
      </c>
      <c r="J1" s="1">
        <f>入力用紙!$D$32</f>
        <v>0</v>
      </c>
      <c r="K1" s="1">
        <f>入力用紙!$D$33</f>
        <v>0</v>
      </c>
      <c r="L1" s="1">
        <f>入力用紙!$D$34</f>
        <v>0</v>
      </c>
      <c r="M1" s="1">
        <f>入力用紙!$D$35</f>
        <v>0</v>
      </c>
      <c r="N1" s="1">
        <f>入力用紙!$D$36</f>
        <v>0</v>
      </c>
      <c r="O1" s="1">
        <f>入力用紙!$D$37</f>
        <v>0</v>
      </c>
      <c r="P1" s="1">
        <f>入力用紙!$D$38</f>
        <v>0</v>
      </c>
      <c r="Q1" s="1">
        <f>入力用紙!$D$39</f>
        <v>0</v>
      </c>
    </row>
    <row r="2" spans="1:17" s="2" customFormat="1" ht="126" customHeight="1">
      <c r="A2" s="2">
        <f>入力用紙!$E$23</f>
        <v>0</v>
      </c>
      <c r="B2" s="2">
        <f>入力用紙!$E$24</f>
        <v>0</v>
      </c>
      <c r="C2" s="2">
        <f>入力用紙!$E$25</f>
        <v>0</v>
      </c>
      <c r="D2" s="2">
        <f>入力用紙!$E$26</f>
        <v>0</v>
      </c>
      <c r="E2" s="2">
        <f>入力用紙!$E$27</f>
        <v>0</v>
      </c>
      <c r="F2" s="2">
        <f>入力用紙!$E$28</f>
        <v>0</v>
      </c>
      <c r="G2" s="2">
        <f>入力用紙!$E$29</f>
        <v>0</v>
      </c>
      <c r="H2" s="2">
        <f>入力用紙!$E$30</f>
        <v>0</v>
      </c>
      <c r="I2" s="2">
        <f>入力用紙!$E$31</f>
        <v>0</v>
      </c>
      <c r="J2" s="2">
        <f>入力用紙!$E$32</f>
        <v>0</v>
      </c>
      <c r="K2" s="2">
        <f>入力用紙!$E$33</f>
        <v>0</v>
      </c>
      <c r="L2" s="2">
        <f>入力用紙!$E$34</f>
        <v>0</v>
      </c>
      <c r="M2" s="2">
        <f>入力用紙!$E$35</f>
        <v>0</v>
      </c>
      <c r="N2" s="2">
        <f>入力用紙!$E$36</f>
        <v>0</v>
      </c>
      <c r="O2" s="2">
        <f>入力用紙!$E$37</f>
        <v>0</v>
      </c>
      <c r="P2" s="2">
        <f>入力用紙!$E$38</f>
        <v>0</v>
      </c>
      <c r="Q2" s="2">
        <f>入力用紙!$E$39</f>
        <v>0</v>
      </c>
    </row>
    <row r="3" spans="1:17" s="3" customFormat="1" ht="15" customHeight="1">
      <c r="A3" s="3">
        <f>入力用紙!$M$5</f>
        <v>0</v>
      </c>
      <c r="B3" s="3">
        <f>入力用紙!$M$5</f>
        <v>0</v>
      </c>
      <c r="C3" s="3">
        <f>入力用紙!$M$5</f>
        <v>0</v>
      </c>
      <c r="D3" s="3">
        <f>入力用紙!$M$5</f>
        <v>0</v>
      </c>
      <c r="E3" s="3">
        <f>入力用紙!$M$5</f>
        <v>0</v>
      </c>
      <c r="F3" s="3">
        <f>入力用紙!$M$5</f>
        <v>0</v>
      </c>
      <c r="G3" s="3">
        <f>入力用紙!$M$5</f>
        <v>0</v>
      </c>
      <c r="H3" s="3">
        <f>入力用紙!$M$5</f>
        <v>0</v>
      </c>
      <c r="I3" s="3">
        <f>入力用紙!$M$5</f>
        <v>0</v>
      </c>
      <c r="J3" s="3">
        <f>入力用紙!$M$5</f>
        <v>0</v>
      </c>
      <c r="K3" s="3">
        <f>入力用紙!$M$5</f>
        <v>0</v>
      </c>
      <c r="L3" s="3">
        <f>入力用紙!$M$5</f>
        <v>0</v>
      </c>
      <c r="M3" s="3">
        <f>入力用紙!$M$5</f>
        <v>0</v>
      </c>
      <c r="N3" s="3">
        <f>入力用紙!$M$5</f>
        <v>0</v>
      </c>
      <c r="O3" s="3">
        <f>入力用紙!$M$5</f>
        <v>0</v>
      </c>
      <c r="P3" s="3">
        <f>入力用紙!$M$5</f>
        <v>0</v>
      </c>
      <c r="Q3" s="3">
        <f>入力用紙!$M$5</f>
        <v>0</v>
      </c>
    </row>
    <row r="4" spans="1:17" s="1" customFormat="1" ht="11">
      <c r="A4" s="1">
        <f>入力用紙!$AA$23</f>
        <v>0</v>
      </c>
      <c r="B4" s="1">
        <f>入力用紙!$AA$24</f>
        <v>0</v>
      </c>
      <c r="C4" s="1">
        <f>入力用紙!$AA$25</f>
        <v>0</v>
      </c>
      <c r="D4" s="1">
        <f>入力用紙!$AA$26</f>
        <v>0</v>
      </c>
      <c r="E4" s="1">
        <f>入力用紙!$AA$27</f>
        <v>0</v>
      </c>
      <c r="F4" s="1">
        <f>入力用紙!$AA$28</f>
        <v>0</v>
      </c>
      <c r="G4" s="1">
        <f>入力用紙!$AA$29</f>
        <v>0</v>
      </c>
      <c r="H4" s="1">
        <f>入力用紙!$AA$30</f>
        <v>0</v>
      </c>
      <c r="I4" s="1">
        <f>入力用紙!$AA$31</f>
        <v>0</v>
      </c>
      <c r="J4" s="1">
        <f>入力用紙!$AA$32</f>
        <v>0</v>
      </c>
      <c r="K4" s="1">
        <f>入力用紙!$AA$33</f>
        <v>0</v>
      </c>
      <c r="L4" s="1">
        <f>入力用紙!$AA$34</f>
        <v>0</v>
      </c>
    </row>
    <row r="5" spans="1:17" s="2" customFormat="1" ht="126" customHeight="1">
      <c r="A5" s="2">
        <f>入力用紙!$AB$23</f>
        <v>0</v>
      </c>
      <c r="B5" s="2">
        <f>入力用紙!$AB$24</f>
        <v>0</v>
      </c>
      <c r="C5" s="2">
        <f>入力用紙!$AB$25</f>
        <v>0</v>
      </c>
      <c r="D5" s="2">
        <f>入力用紙!$AB$26</f>
        <v>0</v>
      </c>
      <c r="E5" s="2">
        <f>入力用紙!$AB$27</f>
        <v>0</v>
      </c>
      <c r="F5" s="2">
        <f>入力用紙!$AB$28</f>
        <v>0</v>
      </c>
      <c r="G5" s="2">
        <f>入力用紙!$AB$29</f>
        <v>0</v>
      </c>
      <c r="H5" s="2">
        <f>入力用紙!$AB$30</f>
        <v>0</v>
      </c>
      <c r="I5" s="2">
        <f>入力用紙!$AB$31</f>
        <v>0</v>
      </c>
      <c r="J5" s="2">
        <f>入力用紙!$AB$32</f>
        <v>0</v>
      </c>
      <c r="K5" s="2">
        <f>入力用紙!$AB$33</f>
        <v>0</v>
      </c>
      <c r="L5" s="2">
        <f>入力用紙!$AB$34</f>
        <v>0</v>
      </c>
    </row>
    <row r="6" spans="1:17" s="3" customFormat="1" ht="15" customHeight="1">
      <c r="A6" s="3">
        <f>入力用紙!$M$5</f>
        <v>0</v>
      </c>
      <c r="B6" s="3">
        <f>入力用紙!$M$5</f>
        <v>0</v>
      </c>
      <c r="C6" s="3">
        <f>入力用紙!$M$5</f>
        <v>0</v>
      </c>
      <c r="D6" s="3">
        <f>入力用紙!$M$5</f>
        <v>0</v>
      </c>
      <c r="E6" s="3">
        <f>入力用紙!$M$5</f>
        <v>0</v>
      </c>
      <c r="F6" s="3">
        <f>入力用紙!$M$5</f>
        <v>0</v>
      </c>
      <c r="G6" s="3">
        <f>入力用紙!$M$5</f>
        <v>0</v>
      </c>
      <c r="H6" s="3">
        <f>入力用紙!$M$5</f>
        <v>0</v>
      </c>
      <c r="I6" s="3">
        <f>入力用紙!$M$5</f>
        <v>0</v>
      </c>
      <c r="J6" s="3">
        <f>入力用紙!$M$5</f>
        <v>0</v>
      </c>
      <c r="K6" s="3">
        <f>入力用紙!$M$5</f>
        <v>0</v>
      </c>
      <c r="L6" s="3">
        <f>入力用紙!$M$5</f>
        <v>0</v>
      </c>
    </row>
  </sheetData>
  <sheetProtection sheet="1" objects="1" scenarios="1"/>
  <phoneticPr fontId="39"/>
  <printOptions horizontalCentered="1" verticalCentered="1"/>
  <pageMargins left="0.12" right="0.12" top="0.16" bottom="0.16" header="0.31" footer="0.31"/>
  <pageSetup paperSize="9" scale="400" pageOrder="overThenDown"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7CA45-3DDA-4460-90EF-684CC07FDE11}">
  <sheetPr>
    <tabColor rgb="FFFFCCFF"/>
  </sheetPr>
  <dimension ref="A1:AV20"/>
  <sheetViews>
    <sheetView showZeros="0" view="pageBreakPreview" zoomScaleNormal="100" zoomScaleSheetLayoutView="100" workbookViewId="0">
      <selection activeCell="B9" sqref="B9:AO9"/>
    </sheetView>
  </sheetViews>
  <sheetFormatPr defaultColWidth="11" defaultRowHeight="13"/>
  <cols>
    <col min="1" max="1" width="2.08984375" style="4" customWidth="1"/>
    <col min="2" max="41" width="2.36328125" style="4" customWidth="1"/>
    <col min="42" max="44" width="2.08984375" style="4" customWidth="1"/>
    <col min="45" max="45" width="7.08984375" style="4" customWidth="1"/>
    <col min="46" max="16384" width="11" style="4"/>
  </cols>
  <sheetData>
    <row r="1" spans="1:45" ht="42" customHeight="1">
      <c r="A1" s="342" t="str">
        <f>入力用紙!$F$2&amp;"男子団体申込書（郵送用）"</f>
        <v>第76回北海道高等学校柔道大会男子団体申込書（郵送用）</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28"/>
      <c r="AR1" s="28"/>
    </row>
    <row r="2" spans="1:45" ht="15.9" customHeight="1">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28"/>
      <c r="AR2" s="28"/>
    </row>
    <row r="3" spans="1:45" ht="29.15" customHeight="1">
      <c r="A3" s="343">
        <f>入力用紙!U2</f>
        <v>0</v>
      </c>
      <c r="B3" s="344"/>
      <c r="C3" s="344"/>
      <c r="D3" s="344"/>
      <c r="E3" s="345"/>
      <c r="F3" s="346" t="s">
        <v>13</v>
      </c>
      <c r="G3" s="346"/>
      <c r="H3" s="346"/>
      <c r="I3" s="49"/>
      <c r="J3" s="49"/>
      <c r="K3" s="49"/>
      <c r="L3" s="49"/>
      <c r="M3" s="49"/>
      <c r="N3" s="49"/>
      <c r="O3" s="49"/>
      <c r="P3" s="49"/>
      <c r="Q3" s="49"/>
      <c r="R3" s="49"/>
      <c r="S3" s="49"/>
      <c r="T3" s="49"/>
      <c r="U3" s="49"/>
      <c r="V3" s="49"/>
      <c r="W3" s="347" t="s">
        <v>150</v>
      </c>
      <c r="X3" s="347"/>
      <c r="Y3" s="347"/>
      <c r="Z3" s="347"/>
      <c r="AA3" s="347"/>
      <c r="AB3" s="347"/>
      <c r="AC3" s="347"/>
      <c r="AD3" s="347"/>
      <c r="AE3" s="347"/>
      <c r="AF3" s="347"/>
      <c r="AG3" s="347"/>
      <c r="AH3" s="347"/>
      <c r="AI3" s="347"/>
      <c r="AJ3" s="347"/>
      <c r="AK3" s="347"/>
      <c r="AL3" s="347"/>
    </row>
    <row r="4" spans="1:45" ht="12" customHeight="1"/>
    <row r="5" spans="1:45" ht="31.5" customHeight="1">
      <c r="A5" s="346" t="s">
        <v>82</v>
      </c>
      <c r="B5" s="346"/>
      <c r="C5" s="346"/>
      <c r="D5" s="348"/>
      <c r="E5" s="349">
        <f>入力用紙!E5</f>
        <v>0</v>
      </c>
      <c r="F5" s="350"/>
      <c r="G5" s="350"/>
      <c r="H5" s="350"/>
      <c r="I5" s="350"/>
      <c r="J5" s="350"/>
      <c r="K5" s="350"/>
      <c r="L5" s="350"/>
      <c r="M5" s="350"/>
      <c r="N5" s="351"/>
      <c r="O5" s="352" t="s">
        <v>15</v>
      </c>
      <c r="P5" s="353"/>
      <c r="Q5" s="353"/>
      <c r="R5" s="353"/>
      <c r="S5" s="353"/>
      <c r="T5" s="353"/>
      <c r="W5" s="346" t="s">
        <v>83</v>
      </c>
      <c r="X5" s="346"/>
      <c r="Y5" s="346"/>
      <c r="Z5" s="348"/>
      <c r="AA5" s="354">
        <f>入力用紙!E8</f>
        <v>0</v>
      </c>
      <c r="AB5" s="355"/>
      <c r="AC5" s="355"/>
      <c r="AD5" s="355"/>
      <c r="AE5" s="355"/>
      <c r="AF5" s="355"/>
      <c r="AG5" s="53"/>
      <c r="AH5" s="355">
        <f>入力用紙!F8</f>
        <v>0</v>
      </c>
      <c r="AI5" s="355"/>
      <c r="AJ5" s="355"/>
      <c r="AK5" s="355"/>
      <c r="AL5" s="355"/>
      <c r="AM5" s="356"/>
    </row>
    <row r="6" spans="1:45" ht="12.75" customHeight="1"/>
    <row r="7" spans="1:45" ht="12.75" customHeight="1">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row>
    <row r="8" spans="1:45" ht="30" customHeight="1"/>
    <row r="9" spans="1:45" ht="57" customHeight="1">
      <c r="A9" s="267"/>
      <c r="B9" s="357" t="s">
        <v>162</v>
      </c>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267"/>
      <c r="AQ9" s="267"/>
      <c r="AS9" s="38" t="s">
        <v>107</v>
      </c>
    </row>
    <row r="10" spans="1:45" ht="57" customHeight="1">
      <c r="A10" s="267"/>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row>
    <row r="11" spans="1:45" ht="57" customHeight="1">
      <c r="A11" s="267"/>
      <c r="B11" s="267"/>
      <c r="C11" s="267"/>
      <c r="D11" s="267"/>
      <c r="E11" s="267"/>
      <c r="F11" s="267"/>
      <c r="G11" s="267"/>
      <c r="H11" s="267"/>
      <c r="I11" s="267"/>
      <c r="J11" s="267"/>
      <c r="K11" s="267"/>
      <c r="L11" s="267"/>
      <c r="M11" s="267"/>
      <c r="N11" s="267"/>
      <c r="O11" s="267"/>
      <c r="P11" s="267"/>
      <c r="Q11" s="267"/>
      <c r="R11" s="267"/>
      <c r="S11" s="268"/>
      <c r="T11" s="268"/>
      <c r="U11" s="268"/>
      <c r="V11" s="268"/>
      <c r="W11" s="268"/>
      <c r="X11" s="268"/>
      <c r="Y11" s="268"/>
      <c r="Z11" s="268"/>
      <c r="AA11" s="268"/>
      <c r="AB11" s="268"/>
      <c r="AC11" s="358" t="str">
        <f>(入力用紙!$E$2)</f>
        <v>令和8年</v>
      </c>
      <c r="AD11" s="358"/>
      <c r="AE11" s="358"/>
      <c r="AF11" s="358"/>
      <c r="AG11" s="358"/>
      <c r="AH11" s="359">
        <f ca="1">MONTH(TODAY())</f>
        <v>5</v>
      </c>
      <c r="AI11" s="359"/>
      <c r="AJ11" s="360" t="s">
        <v>103</v>
      </c>
      <c r="AK11" s="360"/>
      <c r="AL11" s="359">
        <f ca="1">DAY(TODAY())</f>
        <v>18</v>
      </c>
      <c r="AM11" s="359"/>
      <c r="AN11" s="360" t="s">
        <v>104</v>
      </c>
      <c r="AO11" s="360"/>
      <c r="AP11" s="268"/>
      <c r="AQ11" s="268"/>
    </row>
    <row r="12" spans="1:45" ht="57" customHeight="1">
      <c r="A12" s="267"/>
      <c r="B12" s="267"/>
      <c r="C12" s="267"/>
      <c r="D12" s="267"/>
      <c r="E12" s="267"/>
      <c r="F12" s="267"/>
      <c r="G12" s="267"/>
      <c r="H12" s="267"/>
      <c r="I12" s="267"/>
      <c r="J12" s="267"/>
      <c r="K12" s="267"/>
      <c r="L12" s="267"/>
      <c r="M12" s="267"/>
      <c r="N12" s="267"/>
      <c r="O12" s="267"/>
      <c r="P12" s="267"/>
      <c r="Q12" s="267"/>
      <c r="R12" s="267"/>
      <c r="S12" s="268"/>
      <c r="T12" s="268"/>
      <c r="U12" s="268"/>
      <c r="V12" s="268"/>
      <c r="W12" s="268"/>
      <c r="X12" s="268"/>
      <c r="Y12" s="268"/>
      <c r="Z12" s="268"/>
      <c r="AA12" s="268"/>
      <c r="AB12" s="268"/>
      <c r="AC12" s="358"/>
      <c r="AD12" s="358"/>
      <c r="AE12" s="358"/>
      <c r="AF12" s="358"/>
      <c r="AG12" s="358"/>
      <c r="AH12" s="359"/>
      <c r="AI12" s="359"/>
      <c r="AJ12" s="360"/>
      <c r="AK12" s="360"/>
      <c r="AL12" s="359"/>
      <c r="AM12" s="359"/>
      <c r="AN12" s="360"/>
      <c r="AO12" s="360"/>
      <c r="AP12" s="268"/>
      <c r="AQ12" s="268"/>
    </row>
    <row r="13" spans="1:45" ht="57" customHeight="1">
      <c r="A13" s="266" t="s">
        <v>109</v>
      </c>
      <c r="B13" s="267"/>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9"/>
      <c r="AE13" s="269"/>
      <c r="AF13" s="269"/>
      <c r="AG13" s="269"/>
      <c r="AH13" s="269"/>
      <c r="AI13" s="269"/>
      <c r="AJ13" s="269"/>
      <c r="AK13" s="269"/>
      <c r="AL13" s="269"/>
      <c r="AM13" s="269"/>
      <c r="AN13" s="269"/>
      <c r="AO13" s="267"/>
      <c r="AP13" s="267"/>
      <c r="AQ13" s="267"/>
    </row>
    <row r="14" spans="1:45" ht="57" customHeight="1">
      <c r="A14" s="267"/>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9"/>
      <c r="AE14" s="269"/>
      <c r="AF14" s="269"/>
      <c r="AG14" s="269"/>
      <c r="AH14" s="269"/>
      <c r="AI14" s="269"/>
      <c r="AJ14" s="269"/>
      <c r="AK14" s="269"/>
      <c r="AL14" s="269"/>
      <c r="AM14" s="269"/>
      <c r="AN14" s="269"/>
      <c r="AO14" s="267"/>
      <c r="AP14" s="267"/>
      <c r="AQ14" s="267"/>
    </row>
    <row r="15" spans="1:45" ht="57" customHeight="1">
      <c r="A15" s="267"/>
      <c r="B15" s="267"/>
      <c r="C15" s="267"/>
      <c r="D15" s="267"/>
      <c r="E15" s="267"/>
      <c r="F15" s="267"/>
      <c r="G15" s="267"/>
      <c r="H15" s="267"/>
      <c r="I15" s="267"/>
      <c r="J15" s="267"/>
      <c r="K15" s="340" t="s">
        <v>82</v>
      </c>
      <c r="L15" s="340"/>
      <c r="M15" s="340"/>
      <c r="N15" s="340"/>
      <c r="O15" s="340"/>
      <c r="P15" s="267"/>
      <c r="Q15" s="341" t="str">
        <f>入力用紙!E5&amp;"高等学校"</f>
        <v>高等学校</v>
      </c>
      <c r="R15" s="341"/>
      <c r="S15" s="341"/>
      <c r="T15" s="341"/>
      <c r="U15" s="341"/>
      <c r="V15" s="341"/>
      <c r="W15" s="341"/>
      <c r="X15" s="341"/>
      <c r="Y15" s="341"/>
      <c r="Z15" s="341"/>
      <c r="AA15" s="341"/>
      <c r="AB15" s="341"/>
      <c r="AC15" s="341"/>
      <c r="AD15" s="341"/>
      <c r="AE15" s="341"/>
      <c r="AF15" s="341"/>
      <c r="AG15" s="341"/>
      <c r="AH15" s="341"/>
      <c r="AI15" s="267"/>
      <c r="AJ15" s="267"/>
      <c r="AK15" s="267"/>
      <c r="AL15" s="267"/>
      <c r="AM15" s="267"/>
      <c r="AN15" s="267"/>
      <c r="AO15" s="267"/>
      <c r="AP15" s="267"/>
      <c r="AQ15" s="267"/>
    </row>
    <row r="16" spans="1:45" ht="21" customHeight="1">
      <c r="A16" s="267"/>
      <c r="B16" s="267"/>
      <c r="C16" s="267"/>
      <c r="D16" s="267"/>
      <c r="E16" s="267"/>
      <c r="F16" s="267"/>
      <c r="G16" s="267"/>
      <c r="H16" s="267"/>
      <c r="I16" s="267"/>
      <c r="J16" s="267"/>
      <c r="K16" s="340"/>
      <c r="L16" s="340"/>
      <c r="M16" s="340"/>
      <c r="N16" s="340"/>
      <c r="O16" s="340"/>
      <c r="P16" s="267"/>
      <c r="Q16" s="341"/>
      <c r="R16" s="341"/>
      <c r="S16" s="341"/>
      <c r="T16" s="341"/>
      <c r="U16" s="341"/>
      <c r="V16" s="341"/>
      <c r="W16" s="341"/>
      <c r="X16" s="341"/>
      <c r="Y16" s="341"/>
      <c r="Z16" s="341"/>
      <c r="AA16" s="341"/>
      <c r="AB16" s="341"/>
      <c r="AC16" s="341"/>
      <c r="AD16" s="341"/>
      <c r="AE16" s="341"/>
      <c r="AF16" s="341"/>
      <c r="AG16" s="341"/>
      <c r="AH16" s="341"/>
      <c r="AI16" s="267"/>
      <c r="AJ16" s="267"/>
      <c r="AK16" s="267"/>
      <c r="AL16" s="267"/>
      <c r="AM16" s="267"/>
      <c r="AN16" s="267"/>
      <c r="AO16" s="267"/>
      <c r="AP16" s="267"/>
      <c r="AQ16" s="267"/>
    </row>
    <row r="17" spans="1:48" s="267" customFormat="1" ht="23.25" customHeight="1">
      <c r="K17" s="270"/>
      <c r="L17" s="270"/>
      <c r="M17" s="270"/>
      <c r="N17" s="270"/>
      <c r="O17" s="270"/>
      <c r="Q17" s="271"/>
      <c r="R17" s="271"/>
      <c r="S17" s="271"/>
      <c r="T17" s="271"/>
      <c r="U17" s="271"/>
      <c r="V17" s="271"/>
      <c r="W17" s="271"/>
      <c r="X17" s="271"/>
      <c r="Y17" s="271"/>
      <c r="Z17" s="271"/>
      <c r="AA17" s="271"/>
      <c r="AB17" s="271"/>
      <c r="AC17" s="271"/>
      <c r="AD17" s="271"/>
      <c r="AE17" s="271"/>
      <c r="AF17" s="271"/>
      <c r="AG17" s="271"/>
      <c r="AH17" s="271"/>
    </row>
    <row r="18" spans="1:48" s="267" customFormat="1" ht="9" customHeight="1">
      <c r="K18" s="340" t="s">
        <v>20</v>
      </c>
      <c r="L18" s="340"/>
      <c r="M18" s="340"/>
      <c r="N18" s="340"/>
      <c r="O18" s="340"/>
      <c r="Q18" s="361">
        <f>入力用紙!E7</f>
        <v>0</v>
      </c>
      <c r="R18" s="361"/>
      <c r="S18" s="361"/>
      <c r="T18" s="361"/>
      <c r="U18" s="361"/>
      <c r="V18" s="361"/>
      <c r="W18" s="361"/>
      <c r="X18" s="272"/>
      <c r="Y18" s="361">
        <f>入力用紙!F7</f>
        <v>0</v>
      </c>
      <c r="Z18" s="361"/>
      <c r="AA18" s="361"/>
      <c r="AB18" s="361"/>
      <c r="AC18" s="361"/>
      <c r="AD18" s="361"/>
      <c r="AE18" s="361"/>
      <c r="AF18" s="266"/>
      <c r="AG18" s="266"/>
      <c r="AH18" s="362" t="s">
        <v>89</v>
      </c>
      <c r="AI18" s="362"/>
    </row>
    <row r="19" spans="1:48" s="267" customFormat="1" ht="13.5" customHeight="1">
      <c r="K19" s="340"/>
      <c r="L19" s="340"/>
      <c r="M19" s="340"/>
      <c r="N19" s="340"/>
      <c r="O19" s="340"/>
      <c r="Q19" s="361"/>
      <c r="R19" s="361"/>
      <c r="S19" s="361"/>
      <c r="T19" s="361"/>
      <c r="U19" s="361"/>
      <c r="V19" s="361"/>
      <c r="W19" s="361"/>
      <c r="X19" s="272"/>
      <c r="Y19" s="361"/>
      <c r="Z19" s="361"/>
      <c r="AA19" s="361"/>
      <c r="AB19" s="361"/>
      <c r="AC19" s="361"/>
      <c r="AD19" s="361"/>
      <c r="AE19" s="361"/>
      <c r="AF19" s="266"/>
      <c r="AG19" s="266"/>
      <c r="AH19" s="362"/>
      <c r="AI19" s="362"/>
      <c r="AS19" s="363" t="s">
        <v>108</v>
      </c>
      <c r="AT19" s="363"/>
      <c r="AU19" s="363"/>
      <c r="AV19" s="363"/>
    </row>
    <row r="20" spans="1:48" s="267" customFormat="1" ht="13.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S20" s="363"/>
      <c r="AT20" s="363"/>
      <c r="AU20" s="363"/>
      <c r="AV20" s="363"/>
    </row>
  </sheetData>
  <sheetProtection formatCells="0"/>
  <mergeCells count="23">
    <mergeCell ref="AL11:AM12"/>
    <mergeCell ref="AN11:AO12"/>
    <mergeCell ref="AS19:AV20"/>
    <mergeCell ref="K15:O16"/>
    <mergeCell ref="Q15:AH16"/>
    <mergeCell ref="K18:O19"/>
    <mergeCell ref="Q18:W19"/>
    <mergeCell ref="Y18:AE19"/>
    <mergeCell ref="AH18:AI19"/>
    <mergeCell ref="AC11:AG12"/>
    <mergeCell ref="AH11:AI12"/>
    <mergeCell ref="AJ11:AK12"/>
    <mergeCell ref="B9:AO9"/>
    <mergeCell ref="A1:AP1"/>
    <mergeCell ref="A3:E3"/>
    <mergeCell ref="F3:H3"/>
    <mergeCell ref="W3:AL3"/>
    <mergeCell ref="A5:D5"/>
    <mergeCell ref="E5:N5"/>
    <mergeCell ref="O5:T5"/>
    <mergeCell ref="W5:Z5"/>
    <mergeCell ref="AA5:AF5"/>
    <mergeCell ref="AH5:AM5"/>
  </mergeCells>
  <phoneticPr fontId="39"/>
  <conditionalFormatting sqref="AA5:AM5 Q18:AE19">
    <cfRule type="cellIs" dxfId="22" priority="9"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CC00"/>
  </sheetPr>
  <dimension ref="A1:R27"/>
  <sheetViews>
    <sheetView topLeftCell="A6" zoomScaleSheetLayoutView="100" workbookViewId="0">
      <selection activeCell="N5" sqref="N5"/>
    </sheetView>
  </sheetViews>
  <sheetFormatPr defaultColWidth="9" defaultRowHeight="16.5"/>
  <cols>
    <col min="1" max="1" width="2.6328125" style="227" customWidth="1"/>
    <col min="2" max="16" width="9" style="227"/>
    <col min="17" max="17" width="7.81640625" style="227" customWidth="1"/>
    <col min="18" max="256" width="9" style="227"/>
    <col min="257" max="257" width="2.6328125" style="227" customWidth="1"/>
    <col min="258" max="272" width="9" style="227"/>
    <col min="273" max="273" width="7.81640625" style="227" customWidth="1"/>
    <col min="274" max="512" width="9" style="227"/>
    <col min="513" max="513" width="2.6328125" style="227" customWidth="1"/>
    <col min="514" max="528" width="9" style="227"/>
    <col min="529" max="529" width="7.81640625" style="227" customWidth="1"/>
    <col min="530" max="768" width="9" style="227"/>
    <col min="769" max="769" width="2.6328125" style="227" customWidth="1"/>
    <col min="770" max="784" width="9" style="227"/>
    <col min="785" max="785" width="7.81640625" style="227" customWidth="1"/>
    <col min="786" max="1024" width="9" style="227"/>
    <col min="1025" max="1025" width="2.6328125" style="227" customWidth="1"/>
    <col min="1026" max="1040" width="9" style="227"/>
    <col min="1041" max="1041" width="7.81640625" style="227" customWidth="1"/>
    <col min="1042" max="1280" width="9" style="227"/>
    <col min="1281" max="1281" width="2.6328125" style="227" customWidth="1"/>
    <col min="1282" max="1296" width="9" style="227"/>
    <col min="1297" max="1297" width="7.81640625" style="227" customWidth="1"/>
    <col min="1298" max="1536" width="9" style="227"/>
    <col min="1537" max="1537" width="2.6328125" style="227" customWidth="1"/>
    <col min="1538" max="1552" width="9" style="227"/>
    <col min="1553" max="1553" width="7.81640625" style="227" customWidth="1"/>
    <col min="1554" max="1792" width="9" style="227"/>
    <col min="1793" max="1793" width="2.6328125" style="227" customWidth="1"/>
    <col min="1794" max="1808" width="9" style="227"/>
    <col min="1809" max="1809" width="7.81640625" style="227" customWidth="1"/>
    <col min="1810" max="2048" width="9" style="227"/>
    <col min="2049" max="2049" width="2.6328125" style="227" customWidth="1"/>
    <col min="2050" max="2064" width="9" style="227"/>
    <col min="2065" max="2065" width="7.81640625" style="227" customWidth="1"/>
    <col min="2066" max="2304" width="9" style="227"/>
    <col min="2305" max="2305" width="2.6328125" style="227" customWidth="1"/>
    <col min="2306" max="2320" width="9" style="227"/>
    <col min="2321" max="2321" width="7.81640625" style="227" customWidth="1"/>
    <col min="2322" max="2560" width="9" style="227"/>
    <col min="2561" max="2561" width="2.6328125" style="227" customWidth="1"/>
    <col min="2562" max="2576" width="9" style="227"/>
    <col min="2577" max="2577" width="7.81640625" style="227" customWidth="1"/>
    <col min="2578" max="2816" width="9" style="227"/>
    <col min="2817" max="2817" width="2.6328125" style="227" customWidth="1"/>
    <col min="2818" max="2832" width="9" style="227"/>
    <col min="2833" max="2833" width="7.81640625" style="227" customWidth="1"/>
    <col min="2834" max="3072" width="9" style="227"/>
    <col min="3073" max="3073" width="2.6328125" style="227" customWidth="1"/>
    <col min="3074" max="3088" width="9" style="227"/>
    <col min="3089" max="3089" width="7.81640625" style="227" customWidth="1"/>
    <col min="3090" max="3328" width="9" style="227"/>
    <col min="3329" max="3329" width="2.6328125" style="227" customWidth="1"/>
    <col min="3330" max="3344" width="9" style="227"/>
    <col min="3345" max="3345" width="7.81640625" style="227" customWidth="1"/>
    <col min="3346" max="3584" width="9" style="227"/>
    <col min="3585" max="3585" width="2.6328125" style="227" customWidth="1"/>
    <col min="3586" max="3600" width="9" style="227"/>
    <col min="3601" max="3601" width="7.81640625" style="227" customWidth="1"/>
    <col min="3602" max="3840" width="9" style="227"/>
    <col min="3841" max="3841" width="2.6328125" style="227" customWidth="1"/>
    <col min="3842" max="3856" width="9" style="227"/>
    <col min="3857" max="3857" width="7.81640625" style="227" customWidth="1"/>
    <col min="3858" max="4096" width="9" style="227"/>
    <col min="4097" max="4097" width="2.6328125" style="227" customWidth="1"/>
    <col min="4098" max="4112" width="9" style="227"/>
    <col min="4113" max="4113" width="7.81640625" style="227" customWidth="1"/>
    <col min="4114" max="4352" width="9" style="227"/>
    <col min="4353" max="4353" width="2.6328125" style="227" customWidth="1"/>
    <col min="4354" max="4368" width="9" style="227"/>
    <col min="4369" max="4369" width="7.81640625" style="227" customWidth="1"/>
    <col min="4370" max="4608" width="9" style="227"/>
    <col min="4609" max="4609" width="2.6328125" style="227" customWidth="1"/>
    <col min="4610" max="4624" width="9" style="227"/>
    <col min="4625" max="4625" width="7.81640625" style="227" customWidth="1"/>
    <col min="4626" max="4864" width="9" style="227"/>
    <col min="4865" max="4865" width="2.6328125" style="227" customWidth="1"/>
    <col min="4866" max="4880" width="9" style="227"/>
    <col min="4881" max="4881" width="7.81640625" style="227" customWidth="1"/>
    <col min="4882" max="5120" width="9" style="227"/>
    <col min="5121" max="5121" width="2.6328125" style="227" customWidth="1"/>
    <col min="5122" max="5136" width="9" style="227"/>
    <col min="5137" max="5137" width="7.81640625" style="227" customWidth="1"/>
    <col min="5138" max="5376" width="9" style="227"/>
    <col min="5377" max="5377" width="2.6328125" style="227" customWidth="1"/>
    <col min="5378" max="5392" width="9" style="227"/>
    <col min="5393" max="5393" width="7.81640625" style="227" customWidth="1"/>
    <col min="5394" max="5632" width="9" style="227"/>
    <col min="5633" max="5633" width="2.6328125" style="227" customWidth="1"/>
    <col min="5634" max="5648" width="9" style="227"/>
    <col min="5649" max="5649" width="7.81640625" style="227" customWidth="1"/>
    <col min="5650" max="5888" width="9" style="227"/>
    <col min="5889" max="5889" width="2.6328125" style="227" customWidth="1"/>
    <col min="5890" max="5904" width="9" style="227"/>
    <col min="5905" max="5905" width="7.81640625" style="227" customWidth="1"/>
    <col min="5906" max="6144" width="9" style="227"/>
    <col min="6145" max="6145" width="2.6328125" style="227" customWidth="1"/>
    <col min="6146" max="6160" width="9" style="227"/>
    <col min="6161" max="6161" width="7.81640625" style="227" customWidth="1"/>
    <col min="6162" max="6400" width="9" style="227"/>
    <col min="6401" max="6401" width="2.6328125" style="227" customWidth="1"/>
    <col min="6402" max="6416" width="9" style="227"/>
    <col min="6417" max="6417" width="7.81640625" style="227" customWidth="1"/>
    <col min="6418" max="6656" width="9" style="227"/>
    <col min="6657" max="6657" width="2.6328125" style="227" customWidth="1"/>
    <col min="6658" max="6672" width="9" style="227"/>
    <col min="6673" max="6673" width="7.81640625" style="227" customWidth="1"/>
    <col min="6674" max="6912" width="9" style="227"/>
    <col min="6913" max="6913" width="2.6328125" style="227" customWidth="1"/>
    <col min="6914" max="6928" width="9" style="227"/>
    <col min="6929" max="6929" width="7.81640625" style="227" customWidth="1"/>
    <col min="6930" max="7168" width="9" style="227"/>
    <col min="7169" max="7169" width="2.6328125" style="227" customWidth="1"/>
    <col min="7170" max="7184" width="9" style="227"/>
    <col min="7185" max="7185" width="7.81640625" style="227" customWidth="1"/>
    <col min="7186" max="7424" width="9" style="227"/>
    <col min="7425" max="7425" width="2.6328125" style="227" customWidth="1"/>
    <col min="7426" max="7440" width="9" style="227"/>
    <col min="7441" max="7441" width="7.81640625" style="227" customWidth="1"/>
    <col min="7442" max="7680" width="9" style="227"/>
    <col min="7681" max="7681" width="2.6328125" style="227" customWidth="1"/>
    <col min="7682" max="7696" width="9" style="227"/>
    <col min="7697" max="7697" width="7.81640625" style="227" customWidth="1"/>
    <col min="7698" max="7936" width="9" style="227"/>
    <col min="7937" max="7937" width="2.6328125" style="227" customWidth="1"/>
    <col min="7938" max="7952" width="9" style="227"/>
    <col min="7953" max="7953" width="7.81640625" style="227" customWidth="1"/>
    <col min="7954" max="8192" width="9" style="227"/>
    <col min="8193" max="8193" width="2.6328125" style="227" customWidth="1"/>
    <col min="8194" max="8208" width="9" style="227"/>
    <col min="8209" max="8209" width="7.81640625" style="227" customWidth="1"/>
    <col min="8210" max="8448" width="9" style="227"/>
    <col min="8449" max="8449" width="2.6328125" style="227" customWidth="1"/>
    <col min="8450" max="8464" width="9" style="227"/>
    <col min="8465" max="8465" width="7.81640625" style="227" customWidth="1"/>
    <col min="8466" max="8704" width="9" style="227"/>
    <col min="8705" max="8705" width="2.6328125" style="227" customWidth="1"/>
    <col min="8706" max="8720" width="9" style="227"/>
    <col min="8721" max="8721" width="7.81640625" style="227" customWidth="1"/>
    <col min="8722" max="8960" width="9" style="227"/>
    <col min="8961" max="8961" width="2.6328125" style="227" customWidth="1"/>
    <col min="8962" max="8976" width="9" style="227"/>
    <col min="8977" max="8977" width="7.81640625" style="227" customWidth="1"/>
    <col min="8978" max="9216" width="9" style="227"/>
    <col min="9217" max="9217" width="2.6328125" style="227" customWidth="1"/>
    <col min="9218" max="9232" width="9" style="227"/>
    <col min="9233" max="9233" width="7.81640625" style="227" customWidth="1"/>
    <col min="9234" max="9472" width="9" style="227"/>
    <col min="9473" max="9473" width="2.6328125" style="227" customWidth="1"/>
    <col min="9474" max="9488" width="9" style="227"/>
    <col min="9489" max="9489" width="7.81640625" style="227" customWidth="1"/>
    <col min="9490" max="9728" width="9" style="227"/>
    <col min="9729" max="9729" width="2.6328125" style="227" customWidth="1"/>
    <col min="9730" max="9744" width="9" style="227"/>
    <col min="9745" max="9745" width="7.81640625" style="227" customWidth="1"/>
    <col min="9746" max="9984" width="9" style="227"/>
    <col min="9985" max="9985" width="2.6328125" style="227" customWidth="1"/>
    <col min="9986" max="10000" width="9" style="227"/>
    <col min="10001" max="10001" width="7.81640625" style="227" customWidth="1"/>
    <col min="10002" max="10240" width="9" style="227"/>
    <col min="10241" max="10241" width="2.6328125" style="227" customWidth="1"/>
    <col min="10242" max="10256" width="9" style="227"/>
    <col min="10257" max="10257" width="7.81640625" style="227" customWidth="1"/>
    <col min="10258" max="10496" width="9" style="227"/>
    <col min="10497" max="10497" width="2.6328125" style="227" customWidth="1"/>
    <col min="10498" max="10512" width="9" style="227"/>
    <col min="10513" max="10513" width="7.81640625" style="227" customWidth="1"/>
    <col min="10514" max="10752" width="9" style="227"/>
    <col min="10753" max="10753" width="2.6328125" style="227" customWidth="1"/>
    <col min="10754" max="10768" width="9" style="227"/>
    <col min="10769" max="10769" width="7.81640625" style="227" customWidth="1"/>
    <col min="10770" max="11008" width="9" style="227"/>
    <col min="11009" max="11009" width="2.6328125" style="227" customWidth="1"/>
    <col min="11010" max="11024" width="9" style="227"/>
    <col min="11025" max="11025" width="7.81640625" style="227" customWidth="1"/>
    <col min="11026" max="11264" width="9" style="227"/>
    <col min="11265" max="11265" width="2.6328125" style="227" customWidth="1"/>
    <col min="11266" max="11280" width="9" style="227"/>
    <col min="11281" max="11281" width="7.81640625" style="227" customWidth="1"/>
    <col min="11282" max="11520" width="9" style="227"/>
    <col min="11521" max="11521" width="2.6328125" style="227" customWidth="1"/>
    <col min="11522" max="11536" width="9" style="227"/>
    <col min="11537" max="11537" width="7.81640625" style="227" customWidth="1"/>
    <col min="11538" max="11776" width="9" style="227"/>
    <col min="11777" max="11777" width="2.6328125" style="227" customWidth="1"/>
    <col min="11778" max="11792" width="9" style="227"/>
    <col min="11793" max="11793" width="7.81640625" style="227" customWidth="1"/>
    <col min="11794" max="12032" width="9" style="227"/>
    <col min="12033" max="12033" width="2.6328125" style="227" customWidth="1"/>
    <col min="12034" max="12048" width="9" style="227"/>
    <col min="12049" max="12049" width="7.81640625" style="227" customWidth="1"/>
    <col min="12050" max="12288" width="9" style="227"/>
    <col min="12289" max="12289" width="2.6328125" style="227" customWidth="1"/>
    <col min="12290" max="12304" width="9" style="227"/>
    <col min="12305" max="12305" width="7.81640625" style="227" customWidth="1"/>
    <col min="12306" max="12544" width="9" style="227"/>
    <col min="12545" max="12545" width="2.6328125" style="227" customWidth="1"/>
    <col min="12546" max="12560" width="9" style="227"/>
    <col min="12561" max="12561" width="7.81640625" style="227" customWidth="1"/>
    <col min="12562" max="12800" width="9" style="227"/>
    <col min="12801" max="12801" width="2.6328125" style="227" customWidth="1"/>
    <col min="12802" max="12816" width="9" style="227"/>
    <col min="12817" max="12817" width="7.81640625" style="227" customWidth="1"/>
    <col min="12818" max="13056" width="9" style="227"/>
    <col min="13057" max="13057" width="2.6328125" style="227" customWidth="1"/>
    <col min="13058" max="13072" width="9" style="227"/>
    <col min="13073" max="13073" width="7.81640625" style="227" customWidth="1"/>
    <col min="13074" max="13312" width="9" style="227"/>
    <col min="13313" max="13313" width="2.6328125" style="227" customWidth="1"/>
    <col min="13314" max="13328" width="9" style="227"/>
    <col min="13329" max="13329" width="7.81640625" style="227" customWidth="1"/>
    <col min="13330" max="13568" width="9" style="227"/>
    <col min="13569" max="13569" width="2.6328125" style="227" customWidth="1"/>
    <col min="13570" max="13584" width="9" style="227"/>
    <col min="13585" max="13585" width="7.81640625" style="227" customWidth="1"/>
    <col min="13586" max="13824" width="9" style="227"/>
    <col min="13825" max="13825" width="2.6328125" style="227" customWidth="1"/>
    <col min="13826" max="13840" width="9" style="227"/>
    <col min="13841" max="13841" width="7.81640625" style="227" customWidth="1"/>
    <col min="13842" max="14080" width="9" style="227"/>
    <col min="14081" max="14081" width="2.6328125" style="227" customWidth="1"/>
    <col min="14082" max="14096" width="9" style="227"/>
    <col min="14097" max="14097" width="7.81640625" style="227" customWidth="1"/>
    <col min="14098" max="14336" width="9" style="227"/>
    <col min="14337" max="14337" width="2.6328125" style="227" customWidth="1"/>
    <col min="14338" max="14352" width="9" style="227"/>
    <col min="14353" max="14353" width="7.81640625" style="227" customWidth="1"/>
    <col min="14354" max="14592" width="9" style="227"/>
    <col min="14593" max="14593" width="2.6328125" style="227" customWidth="1"/>
    <col min="14594" max="14608" width="9" style="227"/>
    <col min="14609" max="14609" width="7.81640625" style="227" customWidth="1"/>
    <col min="14610" max="14848" width="9" style="227"/>
    <col min="14849" max="14849" width="2.6328125" style="227" customWidth="1"/>
    <col min="14850" max="14864" width="9" style="227"/>
    <col min="14865" max="14865" width="7.81640625" style="227" customWidth="1"/>
    <col min="14866" max="15104" width="9" style="227"/>
    <col min="15105" max="15105" width="2.6328125" style="227" customWidth="1"/>
    <col min="15106" max="15120" width="9" style="227"/>
    <col min="15121" max="15121" width="7.81640625" style="227" customWidth="1"/>
    <col min="15122" max="15360" width="9" style="227"/>
    <col min="15361" max="15361" width="2.6328125" style="227" customWidth="1"/>
    <col min="15362" max="15376" width="9" style="227"/>
    <col min="15377" max="15377" width="7.81640625" style="227" customWidth="1"/>
    <col min="15378" max="15616" width="9" style="227"/>
    <col min="15617" max="15617" width="2.6328125" style="227" customWidth="1"/>
    <col min="15618" max="15632" width="9" style="227"/>
    <col min="15633" max="15633" width="7.81640625" style="227" customWidth="1"/>
    <col min="15634" max="15872" width="9" style="227"/>
    <col min="15873" max="15873" width="2.6328125" style="227" customWidth="1"/>
    <col min="15874" max="15888" width="9" style="227"/>
    <col min="15889" max="15889" width="7.81640625" style="227" customWidth="1"/>
    <col min="15890" max="16128" width="9" style="227"/>
    <col min="16129" max="16129" width="2.6328125" style="227" customWidth="1"/>
    <col min="16130" max="16144" width="9" style="227"/>
    <col min="16145" max="16145" width="7.81640625" style="227" customWidth="1"/>
    <col min="16146" max="16384" width="9" style="227"/>
  </cols>
  <sheetData>
    <row r="1" spans="1:18" ht="10.25" customHeight="1">
      <c r="A1" s="258"/>
      <c r="B1" s="258"/>
      <c r="C1" s="258"/>
      <c r="D1" s="258"/>
      <c r="E1" s="258"/>
      <c r="F1" s="258"/>
      <c r="G1" s="258"/>
      <c r="H1" s="258"/>
      <c r="I1" s="258"/>
      <c r="J1" s="258"/>
      <c r="K1" s="258"/>
      <c r="L1" s="258"/>
      <c r="M1" s="258"/>
      <c r="N1" s="259"/>
      <c r="O1" s="259"/>
      <c r="P1" s="259"/>
      <c r="Q1" s="259"/>
    </row>
    <row r="2" spans="1:18" ht="23">
      <c r="A2" s="258"/>
      <c r="B2" s="260" t="s">
        <v>0</v>
      </c>
      <c r="C2" s="258"/>
      <c r="D2" s="258"/>
      <c r="E2" s="258"/>
      <c r="F2" s="258"/>
      <c r="G2" s="258"/>
      <c r="H2" s="258"/>
      <c r="I2" s="258"/>
      <c r="J2" s="258"/>
      <c r="K2" s="258"/>
      <c r="L2" s="258"/>
      <c r="M2" s="258"/>
      <c r="N2" s="259"/>
      <c r="O2" s="259"/>
      <c r="P2" s="259"/>
      <c r="Q2" s="259"/>
    </row>
    <row r="3" spans="1:18">
      <c r="A3" s="258"/>
      <c r="B3" s="261"/>
      <c r="C3" s="258"/>
      <c r="D3" s="258"/>
      <c r="E3" s="258"/>
      <c r="F3" s="258"/>
      <c r="G3" s="258"/>
      <c r="H3" s="258"/>
      <c r="I3" s="258"/>
      <c r="J3" s="258"/>
      <c r="K3" s="258"/>
      <c r="L3" s="258"/>
      <c r="M3" s="258"/>
      <c r="N3" s="259"/>
      <c r="O3" s="259"/>
      <c r="P3" s="259"/>
      <c r="Q3" s="259"/>
    </row>
    <row r="4" spans="1:18" ht="18" customHeight="1">
      <c r="A4" s="258"/>
      <c r="B4" s="261" t="s">
        <v>1</v>
      </c>
      <c r="C4" s="258"/>
      <c r="D4" s="258"/>
      <c r="E4" s="258"/>
      <c r="F4" s="258"/>
      <c r="G4" s="258"/>
      <c r="H4" s="258"/>
      <c r="I4" s="258"/>
      <c r="J4" s="258"/>
      <c r="K4" s="258"/>
      <c r="L4" s="258"/>
      <c r="M4" s="258"/>
      <c r="N4" s="259"/>
      <c r="O4" s="259"/>
      <c r="P4" s="259"/>
      <c r="Q4" s="259"/>
    </row>
    <row r="5" spans="1:18" ht="18" customHeight="1">
      <c r="A5" s="258"/>
      <c r="B5" s="261" t="s">
        <v>2</v>
      </c>
      <c r="C5" s="258"/>
      <c r="D5" s="258"/>
      <c r="E5" s="258"/>
      <c r="F5" s="258"/>
      <c r="G5" s="258"/>
      <c r="H5" s="258"/>
      <c r="I5" s="258"/>
      <c r="J5" s="258"/>
      <c r="K5" s="258"/>
      <c r="L5" s="258"/>
      <c r="M5" s="258"/>
      <c r="N5" s="259"/>
      <c r="O5" s="259"/>
      <c r="P5" s="259"/>
      <c r="Q5" s="259"/>
    </row>
    <row r="6" spans="1:18" ht="18" customHeight="1">
      <c r="A6" s="258"/>
      <c r="B6" s="261" t="s">
        <v>3</v>
      </c>
      <c r="C6" s="258"/>
      <c r="D6" s="258"/>
      <c r="E6" s="258"/>
      <c r="F6" s="258"/>
      <c r="G6" s="258"/>
      <c r="H6" s="258"/>
      <c r="I6" s="258"/>
      <c r="J6" s="258"/>
      <c r="K6" s="258"/>
      <c r="L6" s="258"/>
      <c r="M6" s="258"/>
      <c r="N6" s="259"/>
      <c r="O6" s="259"/>
      <c r="P6" s="259"/>
      <c r="Q6" s="259"/>
    </row>
    <row r="7" spans="1:18" ht="10.75" customHeight="1">
      <c r="A7" s="258"/>
      <c r="B7" s="258"/>
      <c r="C7" s="258"/>
      <c r="D7" s="258"/>
      <c r="E7" s="258"/>
      <c r="F7" s="258"/>
      <c r="G7" s="258"/>
      <c r="H7" s="258"/>
      <c r="I7" s="258"/>
      <c r="J7" s="258"/>
      <c r="K7" s="258"/>
      <c r="L7" s="258"/>
      <c r="M7" s="258"/>
      <c r="N7" s="259"/>
      <c r="O7" s="259"/>
      <c r="P7" s="259"/>
      <c r="Q7" s="259"/>
    </row>
    <row r="8" spans="1:18" ht="18" customHeight="1">
      <c r="A8" s="258"/>
      <c r="B8" s="261" t="s">
        <v>152</v>
      </c>
      <c r="C8" s="258"/>
      <c r="D8" s="258"/>
      <c r="E8" s="258"/>
      <c r="F8" s="258"/>
      <c r="G8" s="258"/>
      <c r="H8" s="258"/>
      <c r="I8" s="258"/>
      <c r="J8" s="258"/>
      <c r="K8" s="258"/>
      <c r="L8" s="258"/>
      <c r="M8" s="258"/>
      <c r="N8" s="259"/>
      <c r="O8" s="259"/>
      <c r="P8" s="259"/>
      <c r="Q8" s="259"/>
    </row>
    <row r="9" spans="1:18" ht="18" customHeight="1">
      <c r="A9" s="258"/>
      <c r="B9" s="262" t="s">
        <v>153</v>
      </c>
      <c r="C9" s="258"/>
      <c r="D9" s="258"/>
      <c r="E9" s="258"/>
      <c r="F9" s="258"/>
      <c r="G9" s="258"/>
      <c r="H9" s="258"/>
      <c r="I9" s="258"/>
      <c r="J9" s="258"/>
      <c r="K9" s="258"/>
      <c r="L9" s="258"/>
      <c r="M9" s="258"/>
      <c r="N9" s="259"/>
      <c r="O9" s="259"/>
      <c r="P9" s="259"/>
      <c r="Q9" s="259"/>
    </row>
    <row r="10" spans="1:18" ht="25" customHeight="1">
      <c r="A10" s="258" t="s">
        <v>155</v>
      </c>
      <c r="B10" s="261" t="s">
        <v>156</v>
      </c>
      <c r="C10" s="258"/>
      <c r="D10" s="258"/>
      <c r="E10" s="258"/>
      <c r="F10" s="258"/>
      <c r="G10" s="258"/>
      <c r="H10" s="258"/>
      <c r="I10" s="263"/>
      <c r="J10" s="264"/>
      <c r="K10" s="264"/>
      <c r="L10" s="264"/>
      <c r="M10" s="258"/>
      <c r="N10" s="259"/>
      <c r="O10" s="259"/>
      <c r="P10" s="259"/>
      <c r="Q10" s="259"/>
      <c r="R10" s="274"/>
    </row>
    <row r="11" spans="1:18" ht="18" customHeight="1">
      <c r="A11" s="258"/>
      <c r="B11" s="261" t="s">
        <v>154</v>
      </c>
      <c r="C11" s="258"/>
      <c r="D11" s="258"/>
      <c r="E11" s="258"/>
      <c r="F11" s="258"/>
      <c r="G11" s="258"/>
      <c r="H11" s="258"/>
      <c r="I11" s="263" t="s">
        <v>151</v>
      </c>
      <c r="J11" s="258"/>
      <c r="K11" s="258"/>
      <c r="L11" s="258"/>
      <c r="M11" s="258"/>
      <c r="N11" s="259"/>
      <c r="O11" s="259"/>
      <c r="P11" s="259"/>
      <c r="Q11" s="259"/>
    </row>
    <row r="12" spans="1:18" ht="25" customHeight="1">
      <c r="A12" s="258"/>
      <c r="B12" s="261" t="s">
        <v>157</v>
      </c>
      <c r="C12" s="258"/>
      <c r="D12" s="258"/>
      <c r="E12" s="258"/>
      <c r="F12" s="258"/>
      <c r="G12" s="258"/>
      <c r="H12" s="258"/>
      <c r="I12" s="258"/>
      <c r="J12" s="258"/>
      <c r="K12" s="258"/>
      <c r="L12" s="258"/>
      <c r="M12" s="258"/>
      <c r="N12" s="259"/>
      <c r="O12" s="259"/>
      <c r="P12" s="259"/>
      <c r="Q12" s="259"/>
    </row>
    <row r="13" spans="1:18" ht="12.65" customHeight="1">
      <c r="A13" s="258"/>
      <c r="B13" s="258"/>
      <c r="C13" s="258"/>
      <c r="D13" s="258"/>
      <c r="E13" s="258"/>
      <c r="F13" s="258"/>
      <c r="G13" s="258"/>
      <c r="H13" s="258"/>
      <c r="I13" s="258"/>
      <c r="J13" s="258"/>
      <c r="K13" s="258"/>
      <c r="L13" s="258"/>
      <c r="M13" s="258"/>
      <c r="N13" s="259"/>
      <c r="O13" s="259"/>
      <c r="P13" s="259"/>
      <c r="Q13" s="259"/>
    </row>
    <row r="14" spans="1:18" ht="18" customHeight="1">
      <c r="A14" s="258"/>
      <c r="B14" s="261" t="s">
        <v>4</v>
      </c>
      <c r="C14" s="258"/>
      <c r="D14" s="258"/>
      <c r="E14" s="258"/>
      <c r="F14" s="258"/>
      <c r="G14" s="258"/>
      <c r="H14" s="258"/>
      <c r="I14" s="258"/>
      <c r="J14" s="258"/>
      <c r="K14" s="258"/>
      <c r="L14" s="258"/>
      <c r="M14" s="258"/>
      <c r="N14" s="259"/>
      <c r="O14" s="259"/>
      <c r="P14" s="259"/>
      <c r="Q14" s="259"/>
    </row>
    <row r="15" spans="1:18" ht="12" customHeight="1">
      <c r="A15" s="258"/>
      <c r="B15" s="261"/>
      <c r="C15" s="258"/>
      <c r="D15" s="258"/>
      <c r="E15" s="258"/>
      <c r="F15" s="258"/>
      <c r="G15" s="258"/>
      <c r="H15" s="258"/>
      <c r="I15" s="258"/>
      <c r="J15" s="258"/>
      <c r="K15" s="258"/>
      <c r="L15" s="258"/>
      <c r="M15" s="258"/>
      <c r="N15" s="259"/>
      <c r="O15" s="259"/>
      <c r="P15" s="259"/>
      <c r="Q15" s="259"/>
    </row>
    <row r="16" spans="1:18" ht="18" customHeight="1">
      <c r="A16" s="258"/>
      <c r="B16" s="261" t="s">
        <v>161</v>
      </c>
      <c r="C16" s="258"/>
      <c r="D16" s="258"/>
      <c r="E16" s="258"/>
      <c r="F16" s="258"/>
      <c r="G16" s="258"/>
      <c r="H16" s="258"/>
      <c r="I16" s="258"/>
      <c r="J16" s="258"/>
      <c r="K16" s="258"/>
      <c r="L16" s="258"/>
      <c r="M16" s="258"/>
      <c r="N16" s="259"/>
      <c r="O16" s="259"/>
      <c r="P16" s="259"/>
      <c r="Q16" s="259"/>
    </row>
    <row r="17" spans="1:17" ht="17.5" customHeight="1">
      <c r="A17" s="258"/>
      <c r="B17" s="261" t="s">
        <v>159</v>
      </c>
      <c r="C17" s="258"/>
      <c r="D17" s="258"/>
      <c r="E17" s="258"/>
      <c r="F17" s="258"/>
      <c r="G17" s="258"/>
      <c r="H17" s="258"/>
      <c r="I17" s="258"/>
      <c r="J17" s="258"/>
      <c r="K17" s="258"/>
      <c r="L17" s="258"/>
      <c r="M17" s="258"/>
      <c r="N17" s="259"/>
      <c r="O17" s="259"/>
      <c r="P17" s="259"/>
      <c r="Q17" s="259"/>
    </row>
    <row r="18" spans="1:17" ht="11.5" customHeight="1">
      <c r="A18" s="258"/>
      <c r="B18" s="261"/>
      <c r="C18" s="258"/>
      <c r="D18" s="258"/>
      <c r="E18" s="258"/>
      <c r="F18" s="258"/>
      <c r="G18" s="258"/>
      <c r="H18" s="258"/>
      <c r="I18" s="258"/>
      <c r="J18" s="258"/>
      <c r="K18" s="258"/>
      <c r="L18" s="258"/>
      <c r="M18" s="258"/>
      <c r="N18" s="259"/>
      <c r="O18" s="259"/>
      <c r="P18" s="259"/>
      <c r="Q18" s="259"/>
    </row>
    <row r="19" spans="1:17" ht="18" customHeight="1">
      <c r="A19" s="258"/>
      <c r="B19" s="261" t="s">
        <v>160</v>
      </c>
      <c r="C19" s="258"/>
      <c r="D19" s="258"/>
      <c r="E19" s="258"/>
      <c r="F19" s="258"/>
      <c r="G19" s="258"/>
      <c r="H19" s="258"/>
      <c r="I19" s="258"/>
      <c r="J19" s="258"/>
      <c r="K19" s="258"/>
      <c r="L19" s="258"/>
      <c r="M19" s="258"/>
      <c r="N19" s="259"/>
      <c r="O19" s="259"/>
      <c r="P19" s="259"/>
      <c r="Q19" s="259"/>
    </row>
    <row r="20" spans="1:17" ht="18" customHeight="1">
      <c r="A20" s="258"/>
      <c r="B20" s="261" t="s">
        <v>5</v>
      </c>
      <c r="C20" s="258"/>
      <c r="D20" s="258"/>
      <c r="E20" s="258"/>
      <c r="F20" s="258"/>
      <c r="G20" s="258"/>
      <c r="H20" s="258"/>
      <c r="I20" s="258"/>
      <c r="J20" s="258"/>
      <c r="K20" s="258"/>
      <c r="L20" s="258"/>
      <c r="M20" s="258"/>
      <c r="N20" s="259"/>
      <c r="O20" s="259"/>
      <c r="P20" s="259"/>
      <c r="Q20" s="259"/>
    </row>
    <row r="21" spans="1:17" ht="12" customHeight="1">
      <c r="A21" s="258"/>
      <c r="B21" s="261"/>
      <c r="C21" s="258"/>
      <c r="D21" s="258"/>
      <c r="E21" s="258"/>
      <c r="F21" s="258"/>
      <c r="G21" s="258"/>
      <c r="H21" s="258"/>
      <c r="I21" s="258"/>
      <c r="J21" s="258"/>
      <c r="K21" s="258"/>
      <c r="L21" s="258"/>
      <c r="M21" s="258"/>
      <c r="N21" s="259"/>
      <c r="O21" s="259"/>
      <c r="P21" s="259"/>
      <c r="Q21" s="259"/>
    </row>
    <row r="22" spans="1:17" ht="18.5">
      <c r="A22" s="258"/>
      <c r="B22" s="265" t="s">
        <v>6</v>
      </c>
      <c r="C22" s="258"/>
      <c r="D22" s="258"/>
      <c r="E22" s="258"/>
      <c r="F22" s="258"/>
      <c r="G22" s="258"/>
      <c r="H22" s="258"/>
      <c r="I22" s="258"/>
      <c r="J22" s="258"/>
      <c r="K22" s="258"/>
      <c r="L22" s="258"/>
      <c r="M22" s="258"/>
      <c r="N22" s="259"/>
      <c r="O22" s="259"/>
      <c r="P22" s="259"/>
      <c r="Q22" s="259"/>
    </row>
    <row r="23" spans="1:17" ht="10.75" customHeight="1">
      <c r="A23" s="258"/>
      <c r="B23" s="261"/>
      <c r="C23" s="258"/>
      <c r="D23" s="258"/>
      <c r="E23" s="258"/>
      <c r="F23" s="258"/>
      <c r="G23" s="258"/>
      <c r="H23" s="258"/>
      <c r="I23" s="258"/>
      <c r="J23" s="258"/>
      <c r="K23" s="258"/>
      <c r="L23" s="258"/>
      <c r="M23" s="258"/>
      <c r="N23" s="259"/>
      <c r="O23" s="259"/>
      <c r="P23" s="259"/>
      <c r="Q23" s="259"/>
    </row>
    <row r="24" spans="1:17">
      <c r="A24" s="258"/>
      <c r="B24" s="261" t="s">
        <v>7</v>
      </c>
      <c r="C24" s="258"/>
      <c r="D24" s="258"/>
      <c r="E24" s="258"/>
      <c r="F24" s="258"/>
      <c r="G24" s="258"/>
      <c r="H24" s="258"/>
      <c r="I24" s="258"/>
      <c r="J24" s="258"/>
      <c r="K24" s="258"/>
      <c r="L24" s="258"/>
      <c r="M24" s="258"/>
      <c r="N24" s="259"/>
      <c r="O24" s="259"/>
      <c r="P24" s="259"/>
      <c r="Q24" s="259"/>
    </row>
    <row r="25" spans="1:17" ht="9" customHeight="1">
      <c r="A25" s="258"/>
      <c r="B25" s="261"/>
      <c r="C25" s="258"/>
      <c r="D25" s="258"/>
      <c r="E25" s="258"/>
      <c r="F25" s="258"/>
      <c r="G25" s="258"/>
      <c r="H25" s="258"/>
      <c r="I25" s="258"/>
      <c r="J25" s="258"/>
      <c r="K25" s="258"/>
      <c r="L25" s="258"/>
      <c r="M25" s="258"/>
      <c r="N25" s="259"/>
      <c r="O25" s="259"/>
      <c r="P25" s="259"/>
      <c r="Q25" s="259"/>
    </row>
    <row r="26" spans="1:17">
      <c r="A26" s="258"/>
      <c r="B26" s="261" t="s">
        <v>8</v>
      </c>
      <c r="C26" s="258"/>
      <c r="D26" s="258"/>
      <c r="E26" s="258"/>
      <c r="F26" s="258"/>
      <c r="G26" s="258"/>
      <c r="H26" s="258"/>
      <c r="I26" s="258"/>
      <c r="J26" s="258"/>
      <c r="K26" s="258"/>
      <c r="L26" s="258"/>
      <c r="M26" s="258"/>
      <c r="N26" s="259"/>
      <c r="O26" s="259"/>
      <c r="P26" s="259"/>
      <c r="Q26" s="259"/>
    </row>
    <row r="27" spans="1:17">
      <c r="A27" s="258"/>
      <c r="B27" s="258"/>
      <c r="C27" s="258"/>
      <c r="D27" s="258"/>
      <c r="E27" s="258"/>
      <c r="F27" s="258"/>
      <c r="G27" s="258"/>
      <c r="H27" s="258"/>
      <c r="I27" s="258"/>
      <c r="J27" s="258"/>
      <c r="K27" s="258"/>
      <c r="L27" s="258"/>
      <c r="M27" s="258"/>
      <c r="N27" s="259"/>
      <c r="O27" s="259"/>
      <c r="P27" s="259"/>
      <c r="Q27" s="259"/>
    </row>
  </sheetData>
  <phoneticPr fontId="39"/>
  <pageMargins left="0.39" right="0.39" top="0.39" bottom="0.39" header="0.51" footer="0.51"/>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W106"/>
  <sheetViews>
    <sheetView topLeftCell="C1" workbookViewId="0">
      <selection activeCell="U2" sqref="U2:W3"/>
    </sheetView>
  </sheetViews>
  <sheetFormatPr defaultColWidth="11" defaultRowHeight="13"/>
  <cols>
    <col min="1" max="2" width="9" style="61" hidden="1" customWidth="1"/>
    <col min="3" max="3" width="11" style="61" customWidth="1"/>
    <col min="4" max="4" width="9.08984375" style="61" customWidth="1"/>
    <col min="5" max="6" width="12.6328125" style="61" customWidth="1"/>
    <col min="7" max="7" width="14.90625" style="61" customWidth="1"/>
    <col min="8" max="8" width="5.6328125" style="61" bestFit="1" customWidth="1"/>
    <col min="9" max="9" width="5.08984375" style="61" bestFit="1" customWidth="1"/>
    <col min="10" max="10" width="3.6328125" style="61" customWidth="1"/>
    <col min="11" max="11" width="3.36328125" style="61" bestFit="1" customWidth="1"/>
    <col min="12" max="12" width="5" style="61" customWidth="1"/>
    <col min="13" max="13" width="5" style="61" bestFit="1" customWidth="1"/>
    <col min="14" max="14" width="5" style="61" customWidth="1"/>
    <col min="15" max="15" width="4" style="61" bestFit="1" customWidth="1"/>
    <col min="16" max="23" width="4.6328125" style="61" customWidth="1"/>
    <col min="24" max="24" width="6.90625" style="61" customWidth="1"/>
    <col min="25" max="25" width="3.08984375" style="61" hidden="1" customWidth="1"/>
    <col min="26" max="26" width="7.6328125" style="61" hidden="1" customWidth="1"/>
    <col min="27" max="27" width="9.08984375" style="61" customWidth="1"/>
    <col min="28" max="29" width="12.6328125" style="61" customWidth="1"/>
    <col min="30" max="30" width="14.90625" style="61" customWidth="1"/>
    <col min="31" max="31" width="5.6328125" style="61" bestFit="1" customWidth="1"/>
    <col min="32" max="32" width="5.08984375" style="61" bestFit="1" customWidth="1"/>
    <col min="33" max="33" width="3.6328125" style="61" customWidth="1"/>
    <col min="34" max="34" width="3.36328125" style="61" bestFit="1" customWidth="1"/>
    <col min="35" max="35" width="5" style="61" customWidth="1"/>
    <col min="36" max="36" width="3.90625" style="61" bestFit="1" customWidth="1"/>
    <col min="37" max="37" width="5" style="61" customWidth="1"/>
    <col min="38" max="38" width="3.08984375" style="61" bestFit="1" customWidth="1"/>
    <col min="39" max="46" width="4.90625" style="61" customWidth="1"/>
    <col min="47" max="47" width="9.08984375" style="61" customWidth="1"/>
    <col min="48" max="16384" width="11" style="61"/>
  </cols>
  <sheetData>
    <row r="1" spans="3:47">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160" t="s">
        <v>9</v>
      </c>
      <c r="AU1" s="161" t="s">
        <v>10</v>
      </c>
    </row>
    <row r="2" spans="3:47">
      <c r="C2" s="286" t="s">
        <v>11</v>
      </c>
      <c r="D2" s="287"/>
      <c r="E2" s="283" t="s">
        <v>148</v>
      </c>
      <c r="F2" s="288" t="s">
        <v>149</v>
      </c>
      <c r="G2" s="289"/>
      <c r="H2" s="289"/>
      <c r="I2" s="289"/>
      <c r="J2" s="289"/>
      <c r="K2" s="289"/>
      <c r="L2" s="289"/>
      <c r="M2" s="289"/>
      <c r="N2" s="289"/>
      <c r="O2" s="289"/>
      <c r="P2" s="289"/>
      <c r="Q2" s="289"/>
      <c r="R2" s="290"/>
      <c r="S2" s="64"/>
      <c r="T2" s="64"/>
      <c r="U2" s="294"/>
      <c r="V2" s="294"/>
      <c r="W2" s="294"/>
      <c r="X2" s="285" t="s">
        <v>13</v>
      </c>
      <c r="Y2" s="64"/>
      <c r="Z2" s="64"/>
      <c r="AA2" s="64"/>
      <c r="AB2" s="64"/>
      <c r="AC2" s="64"/>
      <c r="AD2" s="64"/>
      <c r="AE2" s="64"/>
      <c r="AF2" s="64"/>
      <c r="AG2" s="64"/>
      <c r="AH2" s="64"/>
      <c r="AI2" s="64"/>
      <c r="AJ2" s="64"/>
      <c r="AK2" s="64"/>
      <c r="AL2" s="64"/>
      <c r="AM2" s="64"/>
      <c r="AN2" s="64"/>
      <c r="AO2" s="64"/>
      <c r="AP2" s="64"/>
      <c r="AQ2" s="64"/>
      <c r="AR2" s="64"/>
      <c r="AS2" s="64"/>
      <c r="AT2" s="64"/>
      <c r="AU2" s="161">
        <v>20150202</v>
      </c>
    </row>
    <row r="3" spans="3:47">
      <c r="C3" s="287"/>
      <c r="D3" s="287"/>
      <c r="E3" s="284"/>
      <c r="F3" s="291"/>
      <c r="G3" s="292"/>
      <c r="H3" s="292"/>
      <c r="I3" s="292"/>
      <c r="J3" s="292"/>
      <c r="K3" s="292"/>
      <c r="L3" s="292"/>
      <c r="M3" s="292"/>
      <c r="N3" s="292"/>
      <c r="O3" s="292"/>
      <c r="P3" s="292"/>
      <c r="Q3" s="292"/>
      <c r="R3" s="293"/>
      <c r="S3" s="64"/>
      <c r="T3" s="64"/>
      <c r="U3" s="294"/>
      <c r="V3" s="294"/>
      <c r="W3" s="294"/>
      <c r="X3" s="285"/>
      <c r="Y3" s="64"/>
      <c r="Z3" s="64"/>
      <c r="AA3" s="64"/>
      <c r="AB3" s="64"/>
      <c r="AC3" s="64"/>
      <c r="AD3" s="64"/>
      <c r="AE3" s="64"/>
      <c r="AF3" s="64"/>
      <c r="AG3" s="64"/>
      <c r="AH3" s="64"/>
      <c r="AI3" s="64"/>
      <c r="AJ3" s="64"/>
      <c r="AK3" s="64"/>
      <c r="AL3" s="64"/>
      <c r="AM3" s="64"/>
      <c r="AN3" s="64"/>
      <c r="AO3" s="64"/>
      <c r="AP3" s="64"/>
      <c r="AQ3" s="64"/>
      <c r="AR3" s="64"/>
      <c r="AS3" s="64"/>
      <c r="AT3" s="64"/>
      <c r="AU3" s="64"/>
    </row>
    <row r="4" spans="3:47">
      <c r="C4" s="64"/>
      <c r="D4" s="64"/>
      <c r="E4" s="64"/>
      <c r="F4" s="64"/>
      <c r="G4" s="64"/>
      <c r="H4" s="64"/>
      <c r="I4" s="64"/>
      <c r="J4" s="64"/>
      <c r="K4" s="64"/>
      <c r="L4" s="64"/>
      <c r="M4" s="64"/>
      <c r="N4" s="64"/>
      <c r="O4" s="64"/>
      <c r="P4" s="64"/>
      <c r="Q4" s="64"/>
      <c r="R4" s="64"/>
      <c r="S4" s="64"/>
      <c r="T4" s="132"/>
      <c r="U4" s="132"/>
      <c r="V4" s="132"/>
      <c r="W4" s="132"/>
      <c r="X4" s="132"/>
      <c r="Y4" s="132"/>
      <c r="Z4" s="64"/>
      <c r="AA4" s="64"/>
      <c r="AB4" s="64"/>
      <c r="AC4" s="64"/>
      <c r="AD4" s="64"/>
      <c r="AE4" s="64"/>
      <c r="AF4" s="64"/>
      <c r="AG4" s="64"/>
      <c r="AH4" s="64"/>
      <c r="AI4" s="64"/>
      <c r="AJ4" s="64"/>
      <c r="AK4" s="64"/>
      <c r="AL4" s="64"/>
      <c r="AM4" s="64"/>
      <c r="AN4" s="64"/>
      <c r="AO4" s="64"/>
      <c r="AP4" s="64"/>
      <c r="AQ4" s="64"/>
      <c r="AR4" s="64"/>
      <c r="AS4" s="64"/>
      <c r="AT4" s="64"/>
      <c r="AU4" s="64"/>
    </row>
    <row r="5" spans="3:47" s="60" customFormat="1" ht="23.25" customHeight="1">
      <c r="C5" s="286" t="s">
        <v>14</v>
      </c>
      <c r="D5" s="333"/>
      <c r="E5" s="335"/>
      <c r="F5" s="336"/>
      <c r="G5" s="336"/>
      <c r="H5" s="337"/>
      <c r="I5" s="338" t="s">
        <v>15</v>
      </c>
      <c r="J5" s="339"/>
      <c r="K5" s="65"/>
      <c r="L5" s="111" t="s">
        <v>16</v>
      </c>
      <c r="M5" s="335"/>
      <c r="N5" s="337"/>
      <c r="O5" s="112" t="s">
        <v>17</v>
      </c>
      <c r="P5" s="113"/>
      <c r="Q5" s="114"/>
      <c r="R5" s="114"/>
      <c r="S5" s="114"/>
      <c r="T5" s="120"/>
      <c r="U5" s="120"/>
      <c r="V5" s="120"/>
      <c r="W5" s="120"/>
      <c r="X5" s="120"/>
      <c r="Y5" s="120"/>
      <c r="Z5" s="120"/>
      <c r="AA5" s="132"/>
      <c r="AB5" s="132"/>
      <c r="AC5" s="132"/>
      <c r="AD5" s="132"/>
      <c r="AE5" s="132"/>
      <c r="AF5" s="132"/>
      <c r="AG5" s="132"/>
      <c r="AH5" s="132"/>
      <c r="AI5" s="132"/>
      <c r="AJ5" s="132"/>
      <c r="AK5" s="132"/>
      <c r="AL5" s="132"/>
      <c r="AM5" s="132"/>
      <c r="AN5" s="64"/>
      <c r="AO5" s="132"/>
      <c r="AP5" s="64"/>
      <c r="AQ5" s="64"/>
      <c r="AR5" s="132"/>
      <c r="AS5" s="64"/>
      <c r="AT5" s="154"/>
      <c r="AU5" s="154"/>
    </row>
    <row r="6" spans="3:47" s="60" customFormat="1" ht="19.5" customHeight="1">
      <c r="C6" s="64"/>
      <c r="D6" s="64"/>
      <c r="E6" s="65" t="s">
        <v>18</v>
      </c>
      <c r="F6" s="65" t="s">
        <v>19</v>
      </c>
      <c r="G6" s="65"/>
      <c r="H6" s="65"/>
      <c r="I6" s="65"/>
      <c r="J6" s="65"/>
      <c r="K6" s="65"/>
      <c r="L6" s="115"/>
      <c r="M6" s="115"/>
      <c r="N6" s="115"/>
      <c r="O6" s="115"/>
      <c r="P6" s="115"/>
      <c r="Q6" s="115"/>
      <c r="R6" s="115"/>
      <c r="S6" s="115"/>
      <c r="T6" s="115"/>
      <c r="U6" s="115"/>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54"/>
      <c r="AU6" s="154"/>
    </row>
    <row r="7" spans="3:47" s="60" customFormat="1" ht="23.25" customHeight="1">
      <c r="C7" s="286" t="s">
        <v>20</v>
      </c>
      <c r="D7" s="333"/>
      <c r="E7" s="68"/>
      <c r="F7" s="69"/>
      <c r="G7" s="65"/>
      <c r="H7" s="64"/>
      <c r="I7" s="64"/>
      <c r="J7" s="64"/>
      <c r="K7" s="64"/>
      <c r="L7" s="64"/>
      <c r="M7" s="64"/>
      <c r="N7" s="64"/>
      <c r="O7" s="64"/>
      <c r="P7" s="64"/>
      <c r="Q7" s="64"/>
      <c r="R7" s="64"/>
      <c r="S7" s="64"/>
      <c r="T7" s="64"/>
      <c r="U7" s="64"/>
      <c r="V7" s="64"/>
      <c r="W7" s="64"/>
      <c r="X7" s="64"/>
      <c r="Y7" s="176"/>
      <c r="Z7" s="176"/>
      <c r="AA7" s="176"/>
      <c r="AB7" s="66" t="s">
        <v>18</v>
      </c>
      <c r="AC7" s="66" t="s">
        <v>19</v>
      </c>
      <c r="AD7" s="66"/>
      <c r="AE7" s="177"/>
      <c r="AF7" s="177"/>
      <c r="AG7" s="177"/>
      <c r="AH7" s="177"/>
      <c r="AI7" s="177"/>
      <c r="AJ7" s="177"/>
      <c r="AK7" s="177"/>
      <c r="AL7" s="177"/>
      <c r="AM7" s="177"/>
      <c r="AN7" s="177"/>
      <c r="AO7" s="177"/>
      <c r="AP7" s="177"/>
      <c r="AQ7" s="177"/>
      <c r="AR7" s="177"/>
      <c r="AS7" s="177"/>
      <c r="AT7" s="221"/>
      <c r="AU7" s="154"/>
    </row>
    <row r="8" spans="3:47" s="60" customFormat="1" ht="24" customHeight="1">
      <c r="C8" s="286" t="s">
        <v>21</v>
      </c>
      <c r="D8" s="333"/>
      <c r="E8" s="68"/>
      <c r="F8" s="69"/>
      <c r="G8" s="65"/>
      <c r="H8" s="334"/>
      <c r="I8" s="334"/>
      <c r="J8" s="334"/>
      <c r="K8" s="334"/>
      <c r="L8" s="334"/>
      <c r="M8" s="334"/>
      <c r="N8" s="334"/>
      <c r="O8" s="115"/>
      <c r="P8" s="64"/>
      <c r="Q8" s="120"/>
      <c r="R8" s="120"/>
      <c r="S8" s="120"/>
      <c r="T8" s="120"/>
      <c r="U8" s="120"/>
      <c r="V8" s="64"/>
      <c r="W8" s="134"/>
      <c r="X8" s="64"/>
      <c r="Y8" s="287" t="s">
        <v>22</v>
      </c>
      <c r="Z8" s="287"/>
      <c r="AA8" s="329"/>
      <c r="AB8" s="180"/>
      <c r="AC8" s="180"/>
      <c r="AD8" s="246"/>
      <c r="AE8" s="177"/>
      <c r="AF8" s="330"/>
      <c r="AG8" s="330"/>
      <c r="AH8" s="330"/>
      <c r="AI8" s="330"/>
      <c r="AJ8" s="330"/>
      <c r="AK8" s="330"/>
      <c r="AL8" s="330"/>
      <c r="AM8" s="330"/>
      <c r="AN8" s="177"/>
      <c r="AO8" s="177"/>
      <c r="AP8" s="177"/>
      <c r="AQ8" s="177"/>
      <c r="AR8" s="177"/>
      <c r="AS8" s="177"/>
      <c r="AT8" s="181"/>
      <c r="AU8" s="154"/>
    </row>
    <row r="9" spans="3:47" s="60" customFormat="1" ht="24" customHeight="1">
      <c r="C9" s="64"/>
      <c r="D9" s="64"/>
      <c r="E9" s="64"/>
      <c r="F9" s="64"/>
      <c r="G9" s="64"/>
      <c r="H9" s="64"/>
      <c r="I9" s="64"/>
      <c r="J9" s="64"/>
      <c r="K9" s="64"/>
      <c r="L9" s="64"/>
      <c r="M9" s="64"/>
      <c r="N9" s="64"/>
      <c r="O9" s="64"/>
      <c r="P9" s="64"/>
      <c r="Q9" s="64"/>
      <c r="R9" s="64"/>
      <c r="S9" s="64"/>
      <c r="T9" s="64"/>
      <c r="U9" s="64"/>
      <c r="V9" s="132"/>
      <c r="W9" s="135"/>
      <c r="X9" s="132"/>
      <c r="Y9" s="177"/>
      <c r="Z9" s="177"/>
      <c r="AA9" s="177"/>
      <c r="AB9" s="177"/>
      <c r="AC9" s="177"/>
      <c r="AD9" s="177"/>
      <c r="AE9" s="177"/>
      <c r="AF9" s="177"/>
      <c r="AG9" s="177"/>
      <c r="AH9" s="177"/>
      <c r="AI9" s="177"/>
      <c r="AJ9" s="177"/>
      <c r="AK9" s="177"/>
      <c r="AL9" s="177"/>
      <c r="AM9" s="177"/>
      <c r="AN9" s="177"/>
      <c r="AO9" s="176"/>
      <c r="AP9" s="176"/>
      <c r="AQ9" s="176"/>
      <c r="AR9" s="176"/>
      <c r="AS9" s="176"/>
      <c r="AT9" s="181"/>
      <c r="AU9" s="132"/>
    </row>
    <row r="10" spans="3:47" s="60" customFormat="1" ht="24" customHeight="1">
      <c r="C10" s="64"/>
      <c r="D10" s="70" t="s">
        <v>23</v>
      </c>
      <c r="E10" s="64"/>
      <c r="F10" s="67" t="s">
        <v>24</v>
      </c>
      <c r="G10" s="67"/>
      <c r="H10" s="71"/>
      <c r="I10" s="67" t="s">
        <v>25</v>
      </c>
      <c r="J10" s="72" t="s">
        <v>26</v>
      </c>
      <c r="K10" s="64"/>
      <c r="L10" s="64"/>
      <c r="M10" s="64"/>
      <c r="N10" s="64"/>
      <c r="O10" s="64"/>
      <c r="P10" s="64"/>
      <c r="Q10" s="64"/>
      <c r="R10" s="64"/>
      <c r="S10" s="64"/>
      <c r="T10" s="64"/>
      <c r="U10" s="64"/>
      <c r="V10" s="64"/>
      <c r="W10" s="135" t="s">
        <v>27</v>
      </c>
      <c r="X10" s="135"/>
      <c r="Y10" s="176"/>
      <c r="Z10" s="176"/>
      <c r="AA10" s="182" t="s">
        <v>28</v>
      </c>
      <c r="AB10" s="67"/>
      <c r="AC10" s="67" t="s">
        <v>24</v>
      </c>
      <c r="AD10" s="67"/>
      <c r="AE10" s="183"/>
      <c r="AF10" s="67" t="s">
        <v>25</v>
      </c>
      <c r="AG10" s="184" t="s">
        <v>26</v>
      </c>
      <c r="AH10" s="67"/>
      <c r="AI10" s="67"/>
      <c r="AJ10" s="67"/>
      <c r="AK10" s="67"/>
      <c r="AL10" s="67"/>
      <c r="AM10" s="67"/>
      <c r="AN10" s="67"/>
      <c r="AO10" s="67"/>
      <c r="AP10" s="67"/>
      <c r="AQ10" s="67"/>
      <c r="AR10" s="67"/>
      <c r="AS10" s="67"/>
      <c r="AT10" s="222" t="s">
        <v>27</v>
      </c>
      <c r="AU10" s="135"/>
    </row>
    <row r="11" spans="3:47" s="60" customFormat="1" ht="19.5" customHeight="1">
      <c r="C11" s="64"/>
      <c r="D11" s="73"/>
      <c r="E11" s="74" t="s">
        <v>18</v>
      </c>
      <c r="F11" s="75" t="s">
        <v>19</v>
      </c>
      <c r="G11" s="233" t="s">
        <v>145</v>
      </c>
      <c r="H11" s="304"/>
      <c r="I11" s="305"/>
      <c r="J11" s="304" t="s">
        <v>29</v>
      </c>
      <c r="K11" s="305"/>
      <c r="L11" s="304" t="s">
        <v>30</v>
      </c>
      <c r="M11" s="305"/>
      <c r="N11" s="306" t="s">
        <v>31</v>
      </c>
      <c r="O11" s="306"/>
      <c r="P11" s="308" t="s">
        <v>32</v>
      </c>
      <c r="Q11" s="306"/>
      <c r="R11" s="306"/>
      <c r="S11" s="306"/>
      <c r="T11" s="306"/>
      <c r="U11" s="306"/>
      <c r="V11" s="307"/>
      <c r="W11" s="100" t="s">
        <v>33</v>
      </c>
      <c r="X11" s="72"/>
      <c r="Y11" s="178"/>
      <c r="Z11" s="176"/>
      <c r="AA11" s="185"/>
      <c r="AB11" s="186" t="s">
        <v>18</v>
      </c>
      <c r="AC11" s="187" t="s">
        <v>19</v>
      </c>
      <c r="AD11" s="234" t="s">
        <v>144</v>
      </c>
      <c r="AE11" s="331" t="s">
        <v>34</v>
      </c>
      <c r="AF11" s="332"/>
      <c r="AG11" s="331" t="s">
        <v>29</v>
      </c>
      <c r="AH11" s="332"/>
      <c r="AI11" s="331" t="s">
        <v>30</v>
      </c>
      <c r="AJ11" s="332"/>
      <c r="AK11" s="318" t="s">
        <v>31</v>
      </c>
      <c r="AL11" s="319"/>
      <c r="AM11" s="320" t="s">
        <v>32</v>
      </c>
      <c r="AN11" s="321"/>
      <c r="AO11" s="321"/>
      <c r="AP11" s="321"/>
      <c r="AQ11" s="321"/>
      <c r="AR11" s="321"/>
      <c r="AS11" s="322"/>
      <c r="AT11" s="223" t="s">
        <v>33</v>
      </c>
      <c r="AU11" s="72"/>
    </row>
    <row r="12" spans="3:47" s="60" customFormat="1" ht="19.5" customHeight="1">
      <c r="C12" s="64"/>
      <c r="D12" s="166">
        <v>1</v>
      </c>
      <c r="E12" s="155"/>
      <c r="F12" s="167"/>
      <c r="G12" s="243"/>
      <c r="H12" s="168"/>
      <c r="I12" s="169" t="s">
        <v>35</v>
      </c>
      <c r="J12" s="174"/>
      <c r="K12" s="169" t="s">
        <v>37</v>
      </c>
      <c r="L12" s="156"/>
      <c r="M12" s="169" t="s">
        <v>38</v>
      </c>
      <c r="N12" s="156"/>
      <c r="O12" s="175" t="s">
        <v>39</v>
      </c>
      <c r="P12" s="309"/>
      <c r="Q12" s="310"/>
      <c r="R12" s="310"/>
      <c r="S12" s="310"/>
      <c r="T12" s="310"/>
      <c r="U12" s="310"/>
      <c r="V12" s="311"/>
      <c r="W12" s="179"/>
      <c r="X12" s="72"/>
      <c r="Y12" s="176"/>
      <c r="Z12" s="176"/>
      <c r="AA12" s="188">
        <v>1</v>
      </c>
      <c r="AB12" s="189"/>
      <c r="AC12" s="190"/>
      <c r="AD12" s="239"/>
      <c r="AE12" s="191"/>
      <c r="AF12" s="192" t="s">
        <v>35</v>
      </c>
      <c r="AG12" s="174"/>
      <c r="AH12" s="192" t="s">
        <v>37</v>
      </c>
      <c r="AI12" s="174"/>
      <c r="AJ12" s="192" t="s">
        <v>38</v>
      </c>
      <c r="AK12" s="191"/>
      <c r="AL12" s="213" t="s">
        <v>39</v>
      </c>
      <c r="AM12" s="312"/>
      <c r="AN12" s="313"/>
      <c r="AO12" s="313"/>
      <c r="AP12" s="313"/>
      <c r="AQ12" s="313"/>
      <c r="AR12" s="313"/>
      <c r="AS12" s="314"/>
      <c r="AT12" s="224"/>
      <c r="AU12" s="67"/>
    </row>
    <row r="13" spans="3:47" s="60" customFormat="1" ht="19.5" customHeight="1">
      <c r="C13" s="64"/>
      <c r="D13" s="170">
        <v>2</v>
      </c>
      <c r="E13" s="83"/>
      <c r="F13" s="83"/>
      <c r="G13" s="244"/>
      <c r="H13" s="171"/>
      <c r="I13" s="85" t="s">
        <v>35</v>
      </c>
      <c r="J13" s="86"/>
      <c r="K13" s="85" t="s">
        <v>37</v>
      </c>
      <c r="L13" s="84"/>
      <c r="M13" s="85" t="s">
        <v>38</v>
      </c>
      <c r="N13" s="84"/>
      <c r="O13" s="122" t="s">
        <v>39</v>
      </c>
      <c r="P13" s="301"/>
      <c r="Q13" s="302"/>
      <c r="R13" s="302"/>
      <c r="S13" s="302"/>
      <c r="T13" s="302"/>
      <c r="U13" s="302"/>
      <c r="V13" s="303"/>
      <c r="W13" s="141"/>
      <c r="X13" s="67"/>
      <c r="Y13" s="176"/>
      <c r="Z13" s="176"/>
      <c r="AA13" s="193">
        <v>2</v>
      </c>
      <c r="AB13" s="194"/>
      <c r="AC13" s="195"/>
      <c r="AD13" s="240"/>
      <c r="AE13" s="196"/>
      <c r="AF13" s="197" t="s">
        <v>35</v>
      </c>
      <c r="AG13" s="104"/>
      <c r="AH13" s="197" t="s">
        <v>37</v>
      </c>
      <c r="AI13" s="104"/>
      <c r="AJ13" s="197" t="s">
        <v>38</v>
      </c>
      <c r="AK13" s="196"/>
      <c r="AL13" s="214" t="s">
        <v>39</v>
      </c>
      <c r="AM13" s="323"/>
      <c r="AN13" s="324"/>
      <c r="AO13" s="324"/>
      <c r="AP13" s="324"/>
      <c r="AQ13" s="324"/>
      <c r="AR13" s="324"/>
      <c r="AS13" s="325"/>
      <c r="AT13" s="225"/>
      <c r="AU13" s="67"/>
    </row>
    <row r="14" spans="3:47" s="60" customFormat="1" ht="19.5" customHeight="1">
      <c r="C14" s="64"/>
      <c r="D14" s="170">
        <v>3</v>
      </c>
      <c r="E14" s="87"/>
      <c r="F14" s="87"/>
      <c r="G14" s="245"/>
      <c r="H14" s="172"/>
      <c r="I14" s="85" t="s">
        <v>35</v>
      </c>
      <c r="J14" s="86"/>
      <c r="K14" s="85" t="s">
        <v>37</v>
      </c>
      <c r="L14" s="88"/>
      <c r="M14" s="85" t="s">
        <v>38</v>
      </c>
      <c r="N14" s="88"/>
      <c r="O14" s="124" t="s">
        <v>39</v>
      </c>
      <c r="P14" s="301"/>
      <c r="Q14" s="302"/>
      <c r="R14" s="302"/>
      <c r="S14" s="302"/>
      <c r="T14" s="302"/>
      <c r="U14" s="302"/>
      <c r="V14" s="303"/>
      <c r="W14" s="144"/>
      <c r="X14" s="67"/>
      <c r="Y14" s="176"/>
      <c r="Z14" s="176"/>
      <c r="AA14" s="193">
        <v>3</v>
      </c>
      <c r="AB14" s="194"/>
      <c r="AC14" s="195"/>
      <c r="AD14" s="240"/>
      <c r="AE14" s="196"/>
      <c r="AF14" s="197" t="s">
        <v>35</v>
      </c>
      <c r="AG14" s="86"/>
      <c r="AH14" s="197" t="s">
        <v>37</v>
      </c>
      <c r="AI14" s="104"/>
      <c r="AJ14" s="197" t="s">
        <v>38</v>
      </c>
      <c r="AK14" s="196"/>
      <c r="AL14" s="214" t="s">
        <v>39</v>
      </c>
      <c r="AM14" s="323"/>
      <c r="AN14" s="324"/>
      <c r="AO14" s="324"/>
      <c r="AP14" s="324"/>
      <c r="AQ14" s="324"/>
      <c r="AR14" s="324"/>
      <c r="AS14" s="325"/>
      <c r="AT14" s="225"/>
      <c r="AU14" s="67"/>
    </row>
    <row r="15" spans="3:47" s="60" customFormat="1" ht="19.5" customHeight="1">
      <c r="C15" s="67"/>
      <c r="D15" s="170">
        <v>4</v>
      </c>
      <c r="E15" s="87"/>
      <c r="F15" s="87"/>
      <c r="G15" s="245"/>
      <c r="H15" s="172"/>
      <c r="I15" s="89" t="s">
        <v>35</v>
      </c>
      <c r="J15" s="86"/>
      <c r="K15" s="89" t="s">
        <v>37</v>
      </c>
      <c r="L15" s="88"/>
      <c r="M15" s="89" t="s">
        <v>38</v>
      </c>
      <c r="N15" s="88"/>
      <c r="O15" s="124" t="s">
        <v>39</v>
      </c>
      <c r="P15" s="301"/>
      <c r="Q15" s="302"/>
      <c r="R15" s="302"/>
      <c r="S15" s="302"/>
      <c r="T15" s="302"/>
      <c r="U15" s="302"/>
      <c r="V15" s="303"/>
      <c r="W15" s="144"/>
      <c r="X15" s="67"/>
      <c r="Y15" s="176"/>
      <c r="Z15" s="176"/>
      <c r="AA15" s="198">
        <v>4</v>
      </c>
      <c r="AB15" s="199"/>
      <c r="AC15" s="200"/>
      <c r="AD15" s="241"/>
      <c r="AE15" s="201"/>
      <c r="AF15" s="202" t="s">
        <v>35</v>
      </c>
      <c r="AG15" s="107"/>
      <c r="AH15" s="202" t="s">
        <v>37</v>
      </c>
      <c r="AI15" s="90"/>
      <c r="AJ15" s="202" t="s">
        <v>38</v>
      </c>
      <c r="AK15" s="201"/>
      <c r="AL15" s="215" t="s">
        <v>39</v>
      </c>
      <c r="AM15" s="326"/>
      <c r="AN15" s="327"/>
      <c r="AO15" s="327"/>
      <c r="AP15" s="327"/>
      <c r="AQ15" s="327"/>
      <c r="AR15" s="327"/>
      <c r="AS15" s="328"/>
      <c r="AT15" s="226"/>
      <c r="AU15" s="67"/>
    </row>
    <row r="16" spans="3:47" s="60" customFormat="1" ht="19.5" customHeight="1">
      <c r="C16" s="64"/>
      <c r="D16" s="170">
        <v>5</v>
      </c>
      <c r="E16" s="87"/>
      <c r="F16" s="87"/>
      <c r="G16" s="245"/>
      <c r="H16" s="172"/>
      <c r="I16" s="89" t="s">
        <v>35</v>
      </c>
      <c r="J16" s="104"/>
      <c r="K16" s="89" t="s">
        <v>37</v>
      </c>
      <c r="L16" s="88"/>
      <c r="M16" s="89" t="s">
        <v>38</v>
      </c>
      <c r="N16" s="88"/>
      <c r="O16" s="124" t="s">
        <v>39</v>
      </c>
      <c r="P16" s="301"/>
      <c r="Q16" s="302"/>
      <c r="R16" s="302"/>
      <c r="S16" s="302"/>
      <c r="T16" s="302"/>
      <c r="U16" s="302"/>
      <c r="V16" s="303"/>
      <c r="W16" s="144"/>
      <c r="X16" s="67"/>
      <c r="Y16" s="176"/>
      <c r="Z16" s="203"/>
      <c r="AA16" s="204" t="s">
        <v>41</v>
      </c>
      <c r="AB16" s="199"/>
      <c r="AC16" s="201"/>
      <c r="AD16" s="242"/>
      <c r="AE16" s="201"/>
      <c r="AF16" s="205" t="s">
        <v>35</v>
      </c>
      <c r="AG16" s="67"/>
      <c r="AH16" s="67"/>
      <c r="AI16" s="67"/>
      <c r="AJ16" s="67"/>
      <c r="AK16" s="67"/>
      <c r="AL16" s="67"/>
      <c r="AM16" s="67"/>
      <c r="AN16" s="67"/>
      <c r="AO16" s="67"/>
      <c r="AP16" s="67"/>
      <c r="AQ16" s="67"/>
      <c r="AR16" s="67"/>
      <c r="AS16" s="67"/>
      <c r="AT16" s="67"/>
      <c r="AU16" s="67"/>
    </row>
    <row r="17" spans="1:47" s="60" customFormat="1" ht="19.5" customHeight="1">
      <c r="C17" s="64"/>
      <c r="D17" s="249">
        <v>6</v>
      </c>
      <c r="E17" s="250"/>
      <c r="F17" s="250"/>
      <c r="G17" s="251"/>
      <c r="H17" s="252"/>
      <c r="I17" s="89" t="s">
        <v>35</v>
      </c>
      <c r="J17" s="107"/>
      <c r="K17" s="91" t="s">
        <v>37</v>
      </c>
      <c r="L17" s="96"/>
      <c r="M17" s="91" t="s">
        <v>38</v>
      </c>
      <c r="N17" s="96"/>
      <c r="O17" s="126" t="s">
        <v>39</v>
      </c>
      <c r="P17" s="315"/>
      <c r="Q17" s="316"/>
      <c r="R17" s="316"/>
      <c r="S17" s="316"/>
      <c r="T17" s="316"/>
      <c r="U17" s="316"/>
      <c r="V17" s="317"/>
      <c r="W17" s="147"/>
      <c r="X17" s="67"/>
      <c r="Y17" s="176"/>
      <c r="Z17" s="176"/>
      <c r="AA17" s="67"/>
      <c r="AB17" s="67"/>
      <c r="AC17" s="67"/>
      <c r="AD17" s="67"/>
      <c r="AE17" s="67"/>
      <c r="AF17" s="67"/>
      <c r="AG17" s="67"/>
      <c r="AH17" s="67"/>
      <c r="AI17" s="67"/>
      <c r="AJ17" s="67"/>
      <c r="AK17" s="67"/>
      <c r="AL17" s="67"/>
      <c r="AM17" s="216"/>
      <c r="AN17" s="67"/>
      <c r="AO17" s="217"/>
      <c r="AP17" s="67"/>
      <c r="AQ17" s="67"/>
      <c r="AR17" s="217"/>
      <c r="AS17" s="67"/>
      <c r="AT17" s="67"/>
      <c r="AU17" s="67"/>
    </row>
    <row r="18" spans="1:47" ht="19.5" customHeight="1">
      <c r="C18" s="92"/>
      <c r="D18" s="253" t="s">
        <v>41</v>
      </c>
      <c r="E18" s="254"/>
      <c r="F18" s="254"/>
      <c r="G18" s="255"/>
      <c r="H18" s="256"/>
      <c r="I18" s="257" t="s">
        <v>35</v>
      </c>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2"/>
      <c r="AO18" s="64"/>
      <c r="AP18" s="64"/>
      <c r="AQ18" s="64"/>
      <c r="AR18" s="64"/>
      <c r="AS18" s="64"/>
      <c r="AT18" s="154"/>
      <c r="AU18" s="154"/>
    </row>
    <row r="19" spans="1:47" ht="13.5" customHeight="1">
      <c r="C19" s="92"/>
      <c r="D19" s="92"/>
      <c r="E19" s="92"/>
      <c r="F19" s="92"/>
      <c r="G19" s="92"/>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2"/>
      <c r="AO19" s="64"/>
      <c r="AP19" s="64"/>
      <c r="AQ19" s="64"/>
      <c r="AR19" s="64"/>
      <c r="AS19" s="64"/>
      <c r="AT19" s="154"/>
      <c r="AU19" s="154"/>
    </row>
    <row r="20" spans="1:47" ht="13.5" customHeight="1">
      <c r="C20" s="92"/>
      <c r="D20" s="92"/>
      <c r="E20" s="92"/>
      <c r="F20" s="92"/>
      <c r="G20" s="92"/>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2"/>
      <c r="AO20" s="64"/>
      <c r="AP20" s="64"/>
      <c r="AQ20" s="64"/>
      <c r="AR20" s="64"/>
      <c r="AS20" s="64"/>
      <c r="AT20" s="154"/>
      <c r="AU20" s="154"/>
    </row>
    <row r="21" spans="1:47" ht="24" customHeight="1">
      <c r="C21" s="64"/>
      <c r="D21" s="70" t="s">
        <v>42</v>
      </c>
      <c r="E21" s="64"/>
      <c r="F21" s="64"/>
      <c r="G21" s="64"/>
      <c r="H21" s="64"/>
      <c r="I21" s="64"/>
      <c r="J21" s="64"/>
      <c r="K21" s="64"/>
      <c r="L21" s="64"/>
      <c r="M21" s="64"/>
      <c r="N21" s="64"/>
      <c r="O21" s="64"/>
      <c r="P21" s="64"/>
      <c r="Q21" s="64"/>
      <c r="R21" s="64"/>
      <c r="S21" s="64"/>
      <c r="T21" s="64"/>
      <c r="U21" s="64"/>
      <c r="V21" s="64"/>
      <c r="W21" s="135" t="s">
        <v>43</v>
      </c>
      <c r="X21" s="98"/>
      <c r="Y21" s="98"/>
      <c r="Z21" s="64"/>
      <c r="AA21" s="70" t="s">
        <v>44</v>
      </c>
      <c r="AB21" s="67"/>
      <c r="AC21" s="67"/>
      <c r="AD21" s="67"/>
      <c r="AE21" s="64"/>
      <c r="AF21" s="64"/>
      <c r="AG21" s="64"/>
      <c r="AH21" s="64"/>
      <c r="AI21" s="64"/>
      <c r="AJ21" s="64"/>
      <c r="AK21" s="64"/>
      <c r="AL21" s="64"/>
      <c r="AM21" s="64"/>
      <c r="AN21" s="64"/>
      <c r="AO21" s="64"/>
      <c r="AP21" s="64"/>
      <c r="AQ21" s="64"/>
      <c r="AR21" s="64"/>
      <c r="AS21" s="64"/>
      <c r="AT21" s="135" t="s">
        <v>43</v>
      </c>
      <c r="AU21" s="154"/>
    </row>
    <row r="22" spans="1:47" s="60" customFormat="1" ht="24" customHeight="1">
      <c r="C22" s="99"/>
      <c r="D22" s="100" t="s">
        <v>45</v>
      </c>
      <c r="E22" s="76" t="s">
        <v>18</v>
      </c>
      <c r="F22" s="75" t="s">
        <v>19</v>
      </c>
      <c r="G22" s="233" t="s">
        <v>145</v>
      </c>
      <c r="H22" s="304" t="s">
        <v>34</v>
      </c>
      <c r="I22" s="305"/>
      <c r="J22" s="304" t="s">
        <v>29</v>
      </c>
      <c r="K22" s="305"/>
      <c r="L22" s="304" t="s">
        <v>30</v>
      </c>
      <c r="M22" s="305"/>
      <c r="N22" s="306" t="s">
        <v>31</v>
      </c>
      <c r="O22" s="307"/>
      <c r="P22" s="308" t="s">
        <v>32</v>
      </c>
      <c r="Q22" s="306"/>
      <c r="R22" s="306"/>
      <c r="S22" s="306"/>
      <c r="T22" s="306"/>
      <c r="U22" s="306"/>
      <c r="V22" s="307"/>
      <c r="W22" s="100" t="s">
        <v>46</v>
      </c>
      <c r="X22" s="65"/>
      <c r="Y22" s="64"/>
      <c r="Z22" s="65"/>
      <c r="AA22" s="100" t="s">
        <v>45</v>
      </c>
      <c r="AB22" s="76" t="s">
        <v>18</v>
      </c>
      <c r="AC22" s="75" t="s">
        <v>19</v>
      </c>
      <c r="AD22" s="233" t="s">
        <v>145</v>
      </c>
      <c r="AE22" s="304" t="s">
        <v>34</v>
      </c>
      <c r="AF22" s="305"/>
      <c r="AG22" s="304" t="s">
        <v>29</v>
      </c>
      <c r="AH22" s="305"/>
      <c r="AI22" s="304" t="s">
        <v>30</v>
      </c>
      <c r="AJ22" s="305"/>
      <c r="AK22" s="306" t="s">
        <v>31</v>
      </c>
      <c r="AL22" s="307"/>
      <c r="AM22" s="308" t="s">
        <v>32</v>
      </c>
      <c r="AN22" s="306"/>
      <c r="AO22" s="306"/>
      <c r="AP22" s="306"/>
      <c r="AQ22" s="306"/>
      <c r="AR22" s="306"/>
      <c r="AS22" s="307"/>
      <c r="AT22" s="100" t="s">
        <v>46</v>
      </c>
      <c r="AU22" s="154"/>
    </row>
    <row r="23" spans="1:47" s="60" customFormat="1" ht="19.5" customHeight="1">
      <c r="A23" s="60">
        <f>COUNTIF($D$21:D23,D23)</f>
        <v>0</v>
      </c>
      <c r="B23" s="60" t="str">
        <f>D23&amp;A23</f>
        <v>0</v>
      </c>
      <c r="C23" s="111">
        <v>1</v>
      </c>
      <c r="D23" s="228"/>
      <c r="E23" s="155"/>
      <c r="F23" s="167"/>
      <c r="G23" s="243"/>
      <c r="H23" s="168"/>
      <c r="I23" s="85" t="s">
        <v>35</v>
      </c>
      <c r="J23" s="174"/>
      <c r="K23" s="85" t="s">
        <v>37</v>
      </c>
      <c r="L23" s="84"/>
      <c r="M23" s="85" t="s">
        <v>38</v>
      </c>
      <c r="N23" s="84"/>
      <c r="O23" s="127" t="s">
        <v>39</v>
      </c>
      <c r="P23" s="309"/>
      <c r="Q23" s="310"/>
      <c r="R23" s="310"/>
      <c r="S23" s="310"/>
      <c r="T23" s="310"/>
      <c r="U23" s="310"/>
      <c r="V23" s="311"/>
      <c r="W23" s="101"/>
      <c r="X23" s="111">
        <v>1</v>
      </c>
      <c r="Y23" s="67">
        <f>COUNTIF(AA$21:$AA23,AA23)</f>
        <v>0</v>
      </c>
      <c r="Z23" s="67" t="str">
        <f>AA23&amp;Y23</f>
        <v>0</v>
      </c>
      <c r="AA23" s="228"/>
      <c r="AB23" s="189"/>
      <c r="AC23" s="190"/>
      <c r="AD23" s="239"/>
      <c r="AE23" s="191"/>
      <c r="AF23" s="85" t="s">
        <v>35</v>
      </c>
      <c r="AG23" s="86"/>
      <c r="AH23" s="85" t="s">
        <v>37</v>
      </c>
      <c r="AI23" s="86"/>
      <c r="AJ23" s="85" t="s">
        <v>38</v>
      </c>
      <c r="AK23" s="84"/>
      <c r="AL23" s="127" t="s">
        <v>39</v>
      </c>
      <c r="AM23" s="312"/>
      <c r="AN23" s="313"/>
      <c r="AO23" s="313"/>
      <c r="AP23" s="313"/>
      <c r="AQ23" s="313"/>
      <c r="AR23" s="313"/>
      <c r="AS23" s="314"/>
      <c r="AT23" s="101"/>
      <c r="AU23" s="154"/>
    </row>
    <row r="24" spans="1:47" s="60" customFormat="1" ht="19.5" customHeight="1">
      <c r="A24" s="60">
        <f>COUNTIF($D$21:D24,D24)</f>
        <v>0</v>
      </c>
      <c r="B24" s="60" t="str">
        <f t="shared" ref="B24:B39" si="0">D24&amp;A24</f>
        <v>0</v>
      </c>
      <c r="C24" s="111">
        <v>2</v>
      </c>
      <c r="D24" s="228"/>
      <c r="E24" s="83"/>
      <c r="F24" s="83"/>
      <c r="G24" s="244"/>
      <c r="H24" s="171"/>
      <c r="I24" s="89" t="s">
        <v>35</v>
      </c>
      <c r="J24" s="86"/>
      <c r="K24" s="89" t="s">
        <v>37</v>
      </c>
      <c r="L24" s="88"/>
      <c r="M24" s="89" t="s">
        <v>38</v>
      </c>
      <c r="N24" s="88"/>
      <c r="O24" s="130" t="s">
        <v>39</v>
      </c>
      <c r="P24" s="301"/>
      <c r="Q24" s="302"/>
      <c r="R24" s="302"/>
      <c r="S24" s="302"/>
      <c r="T24" s="302"/>
      <c r="U24" s="302"/>
      <c r="V24" s="303"/>
      <c r="W24" s="150"/>
      <c r="X24" s="111">
        <v>2</v>
      </c>
      <c r="Y24" s="67">
        <f>COUNTIF(AA$21:$AA24,AA24)</f>
        <v>0</v>
      </c>
      <c r="Z24" s="67" t="str">
        <f t="shared" ref="Z24:Z39" si="1">AA24&amp;Y24</f>
        <v>0</v>
      </c>
      <c r="AA24" s="228"/>
      <c r="AB24" s="194"/>
      <c r="AC24" s="195"/>
      <c r="AD24" s="240"/>
      <c r="AE24" s="196"/>
      <c r="AF24" s="89" t="s">
        <v>35</v>
      </c>
      <c r="AG24" s="104"/>
      <c r="AH24" s="89" t="s">
        <v>37</v>
      </c>
      <c r="AI24" s="104"/>
      <c r="AJ24" s="89" t="s">
        <v>38</v>
      </c>
      <c r="AK24" s="88"/>
      <c r="AL24" s="130" t="s">
        <v>39</v>
      </c>
      <c r="AM24" s="295"/>
      <c r="AN24" s="296"/>
      <c r="AO24" s="296"/>
      <c r="AP24" s="296"/>
      <c r="AQ24" s="296"/>
      <c r="AR24" s="296"/>
      <c r="AS24" s="297"/>
      <c r="AT24" s="150"/>
      <c r="AU24" s="154"/>
    </row>
    <row r="25" spans="1:47" s="60" customFormat="1" ht="19.5" customHeight="1">
      <c r="A25" s="60">
        <f>COUNTIF($D$21:D25,D25)</f>
        <v>0</v>
      </c>
      <c r="B25" s="60" t="str">
        <f t="shared" si="0"/>
        <v>0</v>
      </c>
      <c r="C25" s="111">
        <v>3</v>
      </c>
      <c r="D25" s="228"/>
      <c r="E25" s="87"/>
      <c r="F25" s="87"/>
      <c r="G25" s="245"/>
      <c r="H25" s="172"/>
      <c r="I25" s="89" t="s">
        <v>35</v>
      </c>
      <c r="J25" s="86"/>
      <c r="K25" s="89" t="s">
        <v>37</v>
      </c>
      <c r="L25" s="88"/>
      <c r="M25" s="89" t="s">
        <v>38</v>
      </c>
      <c r="N25" s="88"/>
      <c r="O25" s="130" t="s">
        <v>39</v>
      </c>
      <c r="P25" s="301"/>
      <c r="Q25" s="302"/>
      <c r="R25" s="302"/>
      <c r="S25" s="302"/>
      <c r="T25" s="302"/>
      <c r="U25" s="302"/>
      <c r="V25" s="303"/>
      <c r="W25" s="150"/>
      <c r="X25" s="111">
        <v>3</v>
      </c>
      <c r="Y25" s="67">
        <f>COUNTIF(AA$21:$AA25,AA25)</f>
        <v>0</v>
      </c>
      <c r="Z25" s="67" t="str">
        <f t="shared" si="1"/>
        <v>0</v>
      </c>
      <c r="AA25" s="228"/>
      <c r="AB25" s="87"/>
      <c r="AC25" s="103"/>
      <c r="AD25" s="235"/>
      <c r="AE25" s="88"/>
      <c r="AF25" s="89" t="s">
        <v>35</v>
      </c>
      <c r="AG25" s="104"/>
      <c r="AH25" s="89" t="s">
        <v>37</v>
      </c>
      <c r="AI25" s="104"/>
      <c r="AJ25" s="89" t="s">
        <v>38</v>
      </c>
      <c r="AK25" s="88"/>
      <c r="AL25" s="130" t="s">
        <v>39</v>
      </c>
      <c r="AM25" s="295"/>
      <c r="AN25" s="296"/>
      <c r="AO25" s="296"/>
      <c r="AP25" s="296"/>
      <c r="AQ25" s="296"/>
      <c r="AR25" s="296"/>
      <c r="AS25" s="297"/>
      <c r="AT25" s="150"/>
      <c r="AU25" s="154"/>
    </row>
    <row r="26" spans="1:47" s="60" customFormat="1" ht="19.5" customHeight="1">
      <c r="A26" s="60">
        <f>COUNTIF($D$21:D26,D26)</f>
        <v>0</v>
      </c>
      <c r="B26" s="60" t="str">
        <f t="shared" si="0"/>
        <v>0</v>
      </c>
      <c r="C26" s="111">
        <v>4</v>
      </c>
      <c r="D26" s="228"/>
      <c r="E26" s="87"/>
      <c r="F26" s="103"/>
      <c r="G26" s="235"/>
      <c r="H26" s="88"/>
      <c r="I26" s="89" t="s">
        <v>35</v>
      </c>
      <c r="J26" s="86"/>
      <c r="K26" s="89" t="s">
        <v>37</v>
      </c>
      <c r="L26" s="88"/>
      <c r="M26" s="89" t="s">
        <v>38</v>
      </c>
      <c r="N26" s="88"/>
      <c r="O26" s="130" t="s">
        <v>39</v>
      </c>
      <c r="P26" s="295"/>
      <c r="Q26" s="296"/>
      <c r="R26" s="296"/>
      <c r="S26" s="296"/>
      <c r="T26" s="296"/>
      <c r="U26" s="296"/>
      <c r="V26" s="297"/>
      <c r="W26" s="150"/>
      <c r="X26" s="111">
        <v>4</v>
      </c>
      <c r="Y26" s="67">
        <f>COUNTIF(AA$21:$AA26,AA26)</f>
        <v>0</v>
      </c>
      <c r="Z26" s="67" t="str">
        <f t="shared" si="1"/>
        <v>0</v>
      </c>
      <c r="AA26" s="228"/>
      <c r="AB26" s="87"/>
      <c r="AC26" s="103"/>
      <c r="AD26" s="235"/>
      <c r="AE26" s="88"/>
      <c r="AF26" s="89" t="s">
        <v>35</v>
      </c>
      <c r="AG26" s="104"/>
      <c r="AH26" s="89" t="s">
        <v>37</v>
      </c>
      <c r="AI26" s="104"/>
      <c r="AJ26" s="89" t="s">
        <v>38</v>
      </c>
      <c r="AK26" s="88"/>
      <c r="AL26" s="130" t="s">
        <v>39</v>
      </c>
      <c r="AM26" s="295"/>
      <c r="AN26" s="296"/>
      <c r="AO26" s="296"/>
      <c r="AP26" s="296"/>
      <c r="AQ26" s="296"/>
      <c r="AR26" s="296"/>
      <c r="AS26" s="297"/>
      <c r="AT26" s="150"/>
      <c r="AU26" s="154"/>
    </row>
    <row r="27" spans="1:47" s="60" customFormat="1" ht="19.5" customHeight="1">
      <c r="A27" s="60">
        <f>COUNTIF($D$21:D27,D27)</f>
        <v>0</v>
      </c>
      <c r="B27" s="60" t="str">
        <f t="shared" si="0"/>
        <v>0</v>
      </c>
      <c r="C27" s="111">
        <v>5</v>
      </c>
      <c r="D27" s="228"/>
      <c r="E27" s="87"/>
      <c r="F27" s="103"/>
      <c r="G27" s="235"/>
      <c r="H27" s="88"/>
      <c r="I27" s="89" t="s">
        <v>35</v>
      </c>
      <c r="J27" s="86"/>
      <c r="K27" s="89" t="s">
        <v>37</v>
      </c>
      <c r="L27" s="88"/>
      <c r="M27" s="89" t="s">
        <v>38</v>
      </c>
      <c r="N27" s="88"/>
      <c r="O27" s="130" t="s">
        <v>39</v>
      </c>
      <c r="P27" s="295"/>
      <c r="Q27" s="296"/>
      <c r="R27" s="296"/>
      <c r="S27" s="296"/>
      <c r="T27" s="296"/>
      <c r="U27" s="296"/>
      <c r="V27" s="297"/>
      <c r="W27" s="150"/>
      <c r="X27" s="111">
        <v>5</v>
      </c>
      <c r="Y27" s="67">
        <f>COUNTIF(AA$21:$AA27,AA27)</f>
        <v>0</v>
      </c>
      <c r="Z27" s="67" t="str">
        <f t="shared" si="1"/>
        <v>0</v>
      </c>
      <c r="AA27" s="228"/>
      <c r="AB27" s="87"/>
      <c r="AC27" s="103"/>
      <c r="AD27" s="235"/>
      <c r="AE27" s="88"/>
      <c r="AF27" s="89" t="s">
        <v>35</v>
      </c>
      <c r="AG27" s="104"/>
      <c r="AH27" s="89" t="s">
        <v>37</v>
      </c>
      <c r="AI27" s="104"/>
      <c r="AJ27" s="89" t="s">
        <v>38</v>
      </c>
      <c r="AK27" s="88"/>
      <c r="AL27" s="130" t="s">
        <v>39</v>
      </c>
      <c r="AM27" s="295"/>
      <c r="AN27" s="296"/>
      <c r="AO27" s="296"/>
      <c r="AP27" s="296"/>
      <c r="AQ27" s="296"/>
      <c r="AR27" s="296"/>
      <c r="AS27" s="297"/>
      <c r="AT27" s="150"/>
      <c r="AU27" s="154"/>
    </row>
    <row r="28" spans="1:47" s="60" customFormat="1" ht="19.5" customHeight="1">
      <c r="A28" s="60">
        <f>COUNTIF($D$21:D28,D28)</f>
        <v>0</v>
      </c>
      <c r="B28" s="60" t="str">
        <f t="shared" si="0"/>
        <v>0</v>
      </c>
      <c r="C28" s="111">
        <v>6</v>
      </c>
      <c r="D28" s="228"/>
      <c r="E28" s="87"/>
      <c r="F28" s="103"/>
      <c r="G28" s="235"/>
      <c r="H28" s="88"/>
      <c r="I28" s="89" t="s">
        <v>35</v>
      </c>
      <c r="J28" s="86"/>
      <c r="K28" s="89" t="s">
        <v>37</v>
      </c>
      <c r="L28" s="88"/>
      <c r="M28" s="89" t="s">
        <v>38</v>
      </c>
      <c r="N28" s="88"/>
      <c r="O28" s="130" t="s">
        <v>39</v>
      </c>
      <c r="P28" s="295"/>
      <c r="Q28" s="296"/>
      <c r="R28" s="296"/>
      <c r="S28" s="296"/>
      <c r="T28" s="296"/>
      <c r="U28" s="296"/>
      <c r="V28" s="297"/>
      <c r="W28" s="150"/>
      <c r="X28" s="111">
        <v>6</v>
      </c>
      <c r="Y28" s="67">
        <f>COUNTIF(AA$21:$AA28,AA28)</f>
        <v>0</v>
      </c>
      <c r="Z28" s="67" t="str">
        <f t="shared" si="1"/>
        <v>0</v>
      </c>
      <c r="AA28" s="228"/>
      <c r="AB28" s="87"/>
      <c r="AC28" s="103"/>
      <c r="AD28" s="235"/>
      <c r="AE28" s="88"/>
      <c r="AF28" s="89" t="s">
        <v>35</v>
      </c>
      <c r="AG28" s="104"/>
      <c r="AH28" s="89" t="s">
        <v>37</v>
      </c>
      <c r="AI28" s="104"/>
      <c r="AJ28" s="89" t="s">
        <v>38</v>
      </c>
      <c r="AK28" s="88"/>
      <c r="AL28" s="130" t="s">
        <v>39</v>
      </c>
      <c r="AM28" s="295"/>
      <c r="AN28" s="296"/>
      <c r="AO28" s="296"/>
      <c r="AP28" s="296"/>
      <c r="AQ28" s="296"/>
      <c r="AR28" s="296"/>
      <c r="AS28" s="297"/>
      <c r="AT28" s="150"/>
      <c r="AU28" s="154"/>
    </row>
    <row r="29" spans="1:47" s="60" customFormat="1" ht="19.5" customHeight="1">
      <c r="A29" s="60">
        <f>COUNTIF($D$21:D29,D29)</f>
        <v>0</v>
      </c>
      <c r="B29" s="60" t="str">
        <f t="shared" si="0"/>
        <v>0</v>
      </c>
      <c r="C29" s="111">
        <v>7</v>
      </c>
      <c r="D29" s="101"/>
      <c r="E29" s="87"/>
      <c r="F29" s="103"/>
      <c r="G29" s="235"/>
      <c r="H29" s="88"/>
      <c r="I29" s="89" t="s">
        <v>35</v>
      </c>
      <c r="J29" s="86"/>
      <c r="K29" s="89" t="s">
        <v>37</v>
      </c>
      <c r="L29" s="88"/>
      <c r="M29" s="89" t="s">
        <v>38</v>
      </c>
      <c r="N29" s="88"/>
      <c r="O29" s="130" t="s">
        <v>39</v>
      </c>
      <c r="P29" s="295"/>
      <c r="Q29" s="296"/>
      <c r="R29" s="296"/>
      <c r="S29" s="296"/>
      <c r="T29" s="296"/>
      <c r="U29" s="296"/>
      <c r="V29" s="297"/>
      <c r="W29" s="150"/>
      <c r="X29" s="111">
        <v>7</v>
      </c>
      <c r="Y29" s="67">
        <f>COUNTIF(AA$21:$AA29,AA29)</f>
        <v>0</v>
      </c>
      <c r="Z29" s="67" t="str">
        <f t="shared" si="1"/>
        <v>0</v>
      </c>
      <c r="AA29" s="101"/>
      <c r="AB29" s="87"/>
      <c r="AC29" s="103"/>
      <c r="AD29" s="235"/>
      <c r="AE29" s="88"/>
      <c r="AF29" s="89" t="s">
        <v>35</v>
      </c>
      <c r="AG29" s="104"/>
      <c r="AH29" s="89" t="s">
        <v>37</v>
      </c>
      <c r="AI29" s="104"/>
      <c r="AJ29" s="89" t="s">
        <v>38</v>
      </c>
      <c r="AK29" s="88"/>
      <c r="AL29" s="130" t="s">
        <v>39</v>
      </c>
      <c r="AM29" s="295"/>
      <c r="AN29" s="296"/>
      <c r="AO29" s="296"/>
      <c r="AP29" s="296"/>
      <c r="AQ29" s="296"/>
      <c r="AR29" s="296"/>
      <c r="AS29" s="297"/>
      <c r="AT29" s="150"/>
      <c r="AU29" s="154"/>
    </row>
    <row r="30" spans="1:47" s="60" customFormat="1" ht="19.5" customHeight="1">
      <c r="A30" s="60">
        <f>COUNTIF($D$21:D30,D30)</f>
        <v>0</v>
      </c>
      <c r="B30" s="60" t="str">
        <f t="shared" si="0"/>
        <v>0</v>
      </c>
      <c r="C30" s="111">
        <v>8</v>
      </c>
      <c r="D30" s="101"/>
      <c r="E30" s="87"/>
      <c r="F30" s="103"/>
      <c r="G30" s="235"/>
      <c r="H30" s="88"/>
      <c r="I30" s="89" t="s">
        <v>35</v>
      </c>
      <c r="J30" s="86"/>
      <c r="K30" s="89" t="s">
        <v>37</v>
      </c>
      <c r="L30" s="88"/>
      <c r="M30" s="89" t="s">
        <v>38</v>
      </c>
      <c r="N30" s="88"/>
      <c r="O30" s="130" t="s">
        <v>39</v>
      </c>
      <c r="P30" s="295"/>
      <c r="Q30" s="296"/>
      <c r="R30" s="296"/>
      <c r="S30" s="296"/>
      <c r="T30" s="296"/>
      <c r="U30" s="296"/>
      <c r="V30" s="297"/>
      <c r="W30" s="150"/>
      <c r="X30" s="111">
        <v>8</v>
      </c>
      <c r="Y30" s="67">
        <f>COUNTIF(AA$21:$AA30,AA30)</f>
        <v>0</v>
      </c>
      <c r="Z30" s="67" t="str">
        <f t="shared" si="1"/>
        <v>0</v>
      </c>
      <c r="AA30" s="101"/>
      <c r="AB30" s="87"/>
      <c r="AC30" s="103"/>
      <c r="AD30" s="235"/>
      <c r="AE30" s="88"/>
      <c r="AF30" s="89" t="s">
        <v>35</v>
      </c>
      <c r="AG30" s="104"/>
      <c r="AH30" s="89" t="s">
        <v>37</v>
      </c>
      <c r="AI30" s="104"/>
      <c r="AJ30" s="89" t="s">
        <v>38</v>
      </c>
      <c r="AK30" s="88"/>
      <c r="AL30" s="130" t="s">
        <v>39</v>
      </c>
      <c r="AM30" s="295"/>
      <c r="AN30" s="296"/>
      <c r="AO30" s="296"/>
      <c r="AP30" s="296"/>
      <c r="AQ30" s="296"/>
      <c r="AR30" s="296"/>
      <c r="AS30" s="297"/>
      <c r="AT30" s="150"/>
      <c r="AU30" s="154"/>
    </row>
    <row r="31" spans="1:47" s="60" customFormat="1" ht="19.5" customHeight="1">
      <c r="A31" s="60">
        <f>COUNTIF($D$21:D31,D31)</f>
        <v>0</v>
      </c>
      <c r="B31" s="60" t="str">
        <f t="shared" si="0"/>
        <v>0</v>
      </c>
      <c r="C31" s="111">
        <v>9</v>
      </c>
      <c r="D31" s="101"/>
      <c r="E31" s="87"/>
      <c r="F31" s="103"/>
      <c r="G31" s="235"/>
      <c r="H31" s="88"/>
      <c r="I31" s="89" t="s">
        <v>35</v>
      </c>
      <c r="J31" s="86"/>
      <c r="K31" s="89" t="s">
        <v>37</v>
      </c>
      <c r="L31" s="88"/>
      <c r="M31" s="89" t="s">
        <v>38</v>
      </c>
      <c r="N31" s="88"/>
      <c r="O31" s="130" t="s">
        <v>39</v>
      </c>
      <c r="P31" s="295"/>
      <c r="Q31" s="296"/>
      <c r="R31" s="296"/>
      <c r="S31" s="296"/>
      <c r="T31" s="296"/>
      <c r="U31" s="296"/>
      <c r="V31" s="297"/>
      <c r="W31" s="150"/>
      <c r="X31" s="111">
        <v>9</v>
      </c>
      <c r="Y31" s="67">
        <f>COUNTIF(AA$21:$AA31,AA31)</f>
        <v>0</v>
      </c>
      <c r="Z31" s="67" t="str">
        <f t="shared" si="1"/>
        <v>0</v>
      </c>
      <c r="AA31" s="101"/>
      <c r="AB31" s="87"/>
      <c r="AC31" s="103"/>
      <c r="AD31" s="235"/>
      <c r="AE31" s="88"/>
      <c r="AF31" s="89" t="s">
        <v>35</v>
      </c>
      <c r="AG31" s="104"/>
      <c r="AH31" s="89" t="s">
        <v>37</v>
      </c>
      <c r="AI31" s="104"/>
      <c r="AJ31" s="89" t="s">
        <v>38</v>
      </c>
      <c r="AK31" s="88"/>
      <c r="AL31" s="130" t="s">
        <v>39</v>
      </c>
      <c r="AM31" s="295"/>
      <c r="AN31" s="296"/>
      <c r="AO31" s="296"/>
      <c r="AP31" s="296"/>
      <c r="AQ31" s="296"/>
      <c r="AR31" s="296"/>
      <c r="AS31" s="297"/>
      <c r="AT31" s="150"/>
      <c r="AU31" s="154"/>
    </row>
    <row r="32" spans="1:47" s="60" customFormat="1" ht="19.5" customHeight="1">
      <c r="A32" s="60">
        <f>COUNTIF($D$21:D32,D32)</f>
        <v>0</v>
      </c>
      <c r="B32" s="60" t="str">
        <f t="shared" si="0"/>
        <v>0</v>
      </c>
      <c r="C32" s="111">
        <v>10</v>
      </c>
      <c r="D32" s="101"/>
      <c r="E32" s="87"/>
      <c r="F32" s="103"/>
      <c r="G32" s="235"/>
      <c r="H32" s="88"/>
      <c r="I32" s="89" t="s">
        <v>35</v>
      </c>
      <c r="J32" s="86"/>
      <c r="K32" s="89" t="s">
        <v>37</v>
      </c>
      <c r="L32" s="88"/>
      <c r="M32" s="89" t="s">
        <v>38</v>
      </c>
      <c r="N32" s="88"/>
      <c r="O32" s="130" t="s">
        <v>39</v>
      </c>
      <c r="P32" s="295"/>
      <c r="Q32" s="296"/>
      <c r="R32" s="296"/>
      <c r="S32" s="296"/>
      <c r="T32" s="296"/>
      <c r="U32" s="296"/>
      <c r="V32" s="297"/>
      <c r="W32" s="150"/>
      <c r="X32" s="111">
        <v>10</v>
      </c>
      <c r="Y32" s="67">
        <f>COUNTIF(AA$21:$AA32,AA32)</f>
        <v>0</v>
      </c>
      <c r="Z32" s="67" t="str">
        <f t="shared" si="1"/>
        <v>0</v>
      </c>
      <c r="AA32" s="101"/>
      <c r="AB32" s="87"/>
      <c r="AC32" s="103"/>
      <c r="AD32" s="235"/>
      <c r="AE32" s="88"/>
      <c r="AF32" s="89" t="s">
        <v>35</v>
      </c>
      <c r="AG32" s="104"/>
      <c r="AH32" s="89" t="s">
        <v>37</v>
      </c>
      <c r="AI32" s="104"/>
      <c r="AJ32" s="89" t="s">
        <v>38</v>
      </c>
      <c r="AK32" s="88"/>
      <c r="AL32" s="130" t="s">
        <v>39</v>
      </c>
      <c r="AM32" s="295"/>
      <c r="AN32" s="296"/>
      <c r="AO32" s="296"/>
      <c r="AP32" s="296"/>
      <c r="AQ32" s="296"/>
      <c r="AR32" s="296"/>
      <c r="AS32" s="297"/>
      <c r="AT32" s="150"/>
      <c r="AU32" s="154"/>
    </row>
    <row r="33" spans="1:49" s="60" customFormat="1" ht="19.5" customHeight="1">
      <c r="A33" s="60">
        <f>COUNTIF($D$21:D33,D33)</f>
        <v>0</v>
      </c>
      <c r="B33" s="60" t="str">
        <f t="shared" si="0"/>
        <v>0</v>
      </c>
      <c r="C33" s="111">
        <v>11</v>
      </c>
      <c r="D33" s="101"/>
      <c r="E33" s="87"/>
      <c r="F33" s="103"/>
      <c r="G33" s="235"/>
      <c r="H33" s="88"/>
      <c r="I33" s="89" t="s">
        <v>35</v>
      </c>
      <c r="J33" s="86"/>
      <c r="K33" s="89" t="s">
        <v>37</v>
      </c>
      <c r="L33" s="88"/>
      <c r="M33" s="89" t="s">
        <v>38</v>
      </c>
      <c r="N33" s="88"/>
      <c r="O33" s="130" t="s">
        <v>39</v>
      </c>
      <c r="P33" s="295"/>
      <c r="Q33" s="296"/>
      <c r="R33" s="296"/>
      <c r="S33" s="296"/>
      <c r="T33" s="296"/>
      <c r="U33" s="296"/>
      <c r="V33" s="297"/>
      <c r="W33" s="150"/>
      <c r="X33" s="111">
        <v>11</v>
      </c>
      <c r="Y33" s="67">
        <f>COUNTIF(AA$21:$AA33,AA33)</f>
        <v>0</v>
      </c>
      <c r="Z33" s="67" t="str">
        <f t="shared" si="1"/>
        <v>0</v>
      </c>
      <c r="AA33" s="101"/>
      <c r="AB33" s="87"/>
      <c r="AC33" s="103"/>
      <c r="AD33" s="235"/>
      <c r="AE33" s="88"/>
      <c r="AF33" s="89" t="s">
        <v>35</v>
      </c>
      <c r="AG33" s="104"/>
      <c r="AH33" s="89" t="s">
        <v>37</v>
      </c>
      <c r="AI33" s="104"/>
      <c r="AJ33" s="89" t="s">
        <v>38</v>
      </c>
      <c r="AK33" s="88"/>
      <c r="AL33" s="130" t="s">
        <v>39</v>
      </c>
      <c r="AM33" s="295"/>
      <c r="AN33" s="296"/>
      <c r="AO33" s="296"/>
      <c r="AP33" s="296"/>
      <c r="AQ33" s="296"/>
      <c r="AR33" s="296"/>
      <c r="AS33" s="297"/>
      <c r="AT33" s="150"/>
      <c r="AU33" s="154"/>
    </row>
    <row r="34" spans="1:49" s="60" customFormat="1" ht="19.5" customHeight="1">
      <c r="A34" s="60">
        <f>COUNTIF($D$21:D34,D34)</f>
        <v>0</v>
      </c>
      <c r="B34" s="60" t="str">
        <f t="shared" si="0"/>
        <v>0</v>
      </c>
      <c r="C34" s="111">
        <v>12</v>
      </c>
      <c r="D34" s="101"/>
      <c r="E34" s="87"/>
      <c r="F34" s="103"/>
      <c r="G34" s="235"/>
      <c r="H34" s="88"/>
      <c r="I34" s="89" t="s">
        <v>35</v>
      </c>
      <c r="J34" s="86"/>
      <c r="K34" s="89" t="s">
        <v>37</v>
      </c>
      <c r="L34" s="88"/>
      <c r="M34" s="89" t="s">
        <v>38</v>
      </c>
      <c r="N34" s="88"/>
      <c r="O34" s="130" t="s">
        <v>39</v>
      </c>
      <c r="P34" s="295"/>
      <c r="Q34" s="296"/>
      <c r="R34" s="296"/>
      <c r="S34" s="296"/>
      <c r="T34" s="296"/>
      <c r="U34" s="296"/>
      <c r="V34" s="297"/>
      <c r="W34" s="150"/>
      <c r="X34" s="111">
        <v>12</v>
      </c>
      <c r="Y34" s="67">
        <f>COUNTIF(AA$21:$AA34,AA34)</f>
        <v>0</v>
      </c>
      <c r="Z34" s="67" t="str">
        <f t="shared" si="1"/>
        <v>0</v>
      </c>
      <c r="AA34" s="206"/>
      <c r="AB34" s="87"/>
      <c r="AC34" s="207"/>
      <c r="AD34" s="237"/>
      <c r="AE34" s="208"/>
      <c r="AF34" s="209" t="s">
        <v>35</v>
      </c>
      <c r="AG34" s="210"/>
      <c r="AH34" s="209" t="s">
        <v>37</v>
      </c>
      <c r="AI34" s="208"/>
      <c r="AJ34" s="209" t="s">
        <v>38</v>
      </c>
      <c r="AK34" s="208"/>
      <c r="AL34" s="218" t="s">
        <v>39</v>
      </c>
      <c r="AM34" s="298"/>
      <c r="AN34" s="299"/>
      <c r="AO34" s="299"/>
      <c r="AP34" s="299"/>
      <c r="AQ34" s="299"/>
      <c r="AR34" s="299"/>
      <c r="AS34" s="300"/>
      <c r="AT34" s="206"/>
      <c r="AU34" s="154"/>
    </row>
    <row r="35" spans="1:49" s="60" customFormat="1" ht="19.5" customHeight="1">
      <c r="A35" s="60">
        <f>COUNTIF($D$21:D35,D35)</f>
        <v>0</v>
      </c>
      <c r="B35" s="60" t="str">
        <f t="shared" si="0"/>
        <v>0</v>
      </c>
      <c r="C35" s="111">
        <v>13</v>
      </c>
      <c r="D35" s="101"/>
      <c r="E35" s="87"/>
      <c r="F35" s="103"/>
      <c r="G35" s="235"/>
      <c r="H35" s="88"/>
      <c r="I35" s="89" t="s">
        <v>35</v>
      </c>
      <c r="J35" s="86"/>
      <c r="K35" s="89" t="s">
        <v>37</v>
      </c>
      <c r="L35" s="88"/>
      <c r="M35" s="89" t="s">
        <v>38</v>
      </c>
      <c r="N35" s="88"/>
      <c r="O35" s="130" t="s">
        <v>39</v>
      </c>
      <c r="P35" s="295"/>
      <c r="Q35" s="296"/>
      <c r="R35" s="296"/>
      <c r="S35" s="296"/>
      <c r="T35" s="296"/>
      <c r="U35" s="296"/>
      <c r="V35" s="297"/>
      <c r="W35" s="150"/>
      <c r="X35" s="111">
        <v>13</v>
      </c>
      <c r="Y35" s="67">
        <f>COUNTIF(AA$21:$AA35,AA35)</f>
        <v>0</v>
      </c>
      <c r="Z35" s="67" t="str">
        <f t="shared" si="1"/>
        <v>0</v>
      </c>
      <c r="AA35" s="150"/>
      <c r="AB35" s="87"/>
      <c r="AC35" s="103"/>
      <c r="AD35" s="235"/>
      <c r="AE35" s="88"/>
      <c r="AF35" s="89" t="s">
        <v>35</v>
      </c>
      <c r="AG35" s="104"/>
      <c r="AH35" s="89" t="s">
        <v>37</v>
      </c>
      <c r="AI35" s="88"/>
      <c r="AJ35" s="89" t="s">
        <v>38</v>
      </c>
      <c r="AK35" s="88"/>
      <c r="AL35" s="219" t="s">
        <v>39</v>
      </c>
      <c r="AM35" s="295"/>
      <c r="AN35" s="296"/>
      <c r="AO35" s="296"/>
      <c r="AP35" s="296"/>
      <c r="AQ35" s="296"/>
      <c r="AR35" s="296"/>
      <c r="AS35" s="297"/>
      <c r="AT35" s="150"/>
      <c r="AU35" s="154"/>
    </row>
    <row r="36" spans="1:49" s="60" customFormat="1" ht="19.5" customHeight="1">
      <c r="A36" s="60">
        <f>COUNTIF($D$21:D36,D36)</f>
        <v>0</v>
      </c>
      <c r="B36" s="60" t="str">
        <f t="shared" si="0"/>
        <v>0</v>
      </c>
      <c r="C36" s="111">
        <v>14</v>
      </c>
      <c r="D36" s="101"/>
      <c r="E36" s="87"/>
      <c r="F36" s="103"/>
      <c r="G36" s="235"/>
      <c r="H36" s="88"/>
      <c r="I36" s="89" t="s">
        <v>35</v>
      </c>
      <c r="J36" s="86"/>
      <c r="K36" s="89" t="s">
        <v>37</v>
      </c>
      <c r="L36" s="88"/>
      <c r="M36" s="89" t="s">
        <v>38</v>
      </c>
      <c r="N36" s="88"/>
      <c r="O36" s="130" t="s">
        <v>39</v>
      </c>
      <c r="P36" s="295"/>
      <c r="Q36" s="296"/>
      <c r="R36" s="296"/>
      <c r="S36" s="296"/>
      <c r="T36" s="296"/>
      <c r="U36" s="296"/>
      <c r="V36" s="297"/>
      <c r="W36" s="150"/>
      <c r="X36" s="111">
        <v>14</v>
      </c>
      <c r="Y36" s="67">
        <f>COUNTIF(AA$21:$AA36,AA36)</f>
        <v>0</v>
      </c>
      <c r="Z36" s="67" t="str">
        <f t="shared" si="1"/>
        <v>0</v>
      </c>
      <c r="AA36" s="150"/>
      <c r="AB36" s="87"/>
      <c r="AC36" s="103"/>
      <c r="AD36" s="235"/>
      <c r="AE36" s="88"/>
      <c r="AF36" s="89" t="s">
        <v>35</v>
      </c>
      <c r="AG36" s="104"/>
      <c r="AH36" s="89" t="s">
        <v>37</v>
      </c>
      <c r="AI36" s="88"/>
      <c r="AJ36" s="89" t="s">
        <v>38</v>
      </c>
      <c r="AK36" s="88"/>
      <c r="AL36" s="219" t="s">
        <v>39</v>
      </c>
      <c r="AM36" s="295"/>
      <c r="AN36" s="296"/>
      <c r="AO36" s="296"/>
      <c r="AP36" s="296"/>
      <c r="AQ36" s="296"/>
      <c r="AR36" s="296"/>
      <c r="AS36" s="297"/>
      <c r="AT36" s="150"/>
      <c r="AU36" s="154"/>
    </row>
    <row r="37" spans="1:49" s="60" customFormat="1" ht="19.5" customHeight="1">
      <c r="A37" s="60">
        <f>COUNTIF($D$21:D37,D37)</f>
        <v>0</v>
      </c>
      <c r="B37" s="60" t="str">
        <f t="shared" si="0"/>
        <v>0</v>
      </c>
      <c r="C37" s="111">
        <v>15</v>
      </c>
      <c r="D37" s="101"/>
      <c r="E37" s="87"/>
      <c r="F37" s="103"/>
      <c r="G37" s="235"/>
      <c r="H37" s="88"/>
      <c r="I37" s="89" t="s">
        <v>35</v>
      </c>
      <c r="J37" s="86"/>
      <c r="K37" s="89" t="s">
        <v>37</v>
      </c>
      <c r="L37" s="88"/>
      <c r="M37" s="89" t="s">
        <v>38</v>
      </c>
      <c r="N37" s="88"/>
      <c r="O37" s="130" t="s">
        <v>39</v>
      </c>
      <c r="P37" s="295"/>
      <c r="Q37" s="296"/>
      <c r="R37" s="296"/>
      <c r="S37" s="296"/>
      <c r="T37" s="296"/>
      <c r="U37" s="296"/>
      <c r="V37" s="297"/>
      <c r="W37" s="150"/>
      <c r="X37" s="111">
        <v>15</v>
      </c>
      <c r="Y37" s="67">
        <f>COUNTIF(AA$21:$AA37,AA37)</f>
        <v>0</v>
      </c>
      <c r="Z37" s="67" t="str">
        <f t="shared" si="1"/>
        <v>0</v>
      </c>
      <c r="AA37" s="150"/>
      <c r="AB37" s="87"/>
      <c r="AC37" s="103"/>
      <c r="AD37" s="235"/>
      <c r="AE37" s="88"/>
      <c r="AF37" s="89" t="s">
        <v>35</v>
      </c>
      <c r="AG37" s="104"/>
      <c r="AH37" s="89" t="s">
        <v>37</v>
      </c>
      <c r="AI37" s="88"/>
      <c r="AJ37" s="89" t="s">
        <v>38</v>
      </c>
      <c r="AK37" s="88"/>
      <c r="AL37" s="219" t="s">
        <v>39</v>
      </c>
      <c r="AM37" s="295"/>
      <c r="AN37" s="296"/>
      <c r="AO37" s="296"/>
      <c r="AP37" s="296"/>
      <c r="AQ37" s="296"/>
      <c r="AR37" s="296"/>
      <c r="AS37" s="297"/>
      <c r="AT37" s="150"/>
      <c r="AU37" s="154"/>
    </row>
    <row r="38" spans="1:49" s="60" customFormat="1" ht="19.5" customHeight="1">
      <c r="A38" s="60">
        <f>COUNTIF($D$21:D38,D38)</f>
        <v>0</v>
      </c>
      <c r="B38" s="60" t="str">
        <f t="shared" si="0"/>
        <v>0</v>
      </c>
      <c r="C38" s="111">
        <v>16</v>
      </c>
      <c r="D38" s="101"/>
      <c r="E38" s="87"/>
      <c r="F38" s="103"/>
      <c r="G38" s="235"/>
      <c r="H38" s="88"/>
      <c r="I38" s="89" t="s">
        <v>35</v>
      </c>
      <c r="J38" s="86"/>
      <c r="K38" s="89" t="s">
        <v>37</v>
      </c>
      <c r="L38" s="88"/>
      <c r="M38" s="89" t="s">
        <v>38</v>
      </c>
      <c r="N38" s="88"/>
      <c r="O38" s="130" t="s">
        <v>39</v>
      </c>
      <c r="P38" s="295"/>
      <c r="Q38" s="296"/>
      <c r="R38" s="296"/>
      <c r="S38" s="296"/>
      <c r="T38" s="296"/>
      <c r="U38" s="296"/>
      <c r="V38" s="297"/>
      <c r="W38" s="150"/>
      <c r="X38" s="111">
        <v>16</v>
      </c>
      <c r="Y38" s="67">
        <f>COUNTIF(AA$21:$AA38,AA38)</f>
        <v>0</v>
      </c>
      <c r="Z38" s="67" t="str">
        <f t="shared" si="1"/>
        <v>0</v>
      </c>
      <c r="AA38" s="150"/>
      <c r="AB38" s="87"/>
      <c r="AC38" s="103"/>
      <c r="AD38" s="235"/>
      <c r="AE38" s="88"/>
      <c r="AF38" s="89" t="s">
        <v>35</v>
      </c>
      <c r="AG38" s="104"/>
      <c r="AH38" s="89" t="s">
        <v>37</v>
      </c>
      <c r="AI38" s="88"/>
      <c r="AJ38" s="89" t="s">
        <v>38</v>
      </c>
      <c r="AK38" s="88"/>
      <c r="AL38" s="219" t="s">
        <v>39</v>
      </c>
      <c r="AM38" s="295"/>
      <c r="AN38" s="296"/>
      <c r="AO38" s="296"/>
      <c r="AP38" s="296"/>
      <c r="AQ38" s="296"/>
      <c r="AR38" s="296"/>
      <c r="AS38" s="297"/>
      <c r="AT38" s="150"/>
      <c r="AU38" s="154"/>
    </row>
    <row r="39" spans="1:49" s="60" customFormat="1" ht="19.5" customHeight="1">
      <c r="A39" s="60">
        <f>COUNTIF($D$21:D39,D39)</f>
        <v>0</v>
      </c>
      <c r="B39" s="60" t="str">
        <f t="shared" si="0"/>
        <v>0</v>
      </c>
      <c r="C39" s="111">
        <v>17</v>
      </c>
      <c r="D39" s="105"/>
      <c r="E39" s="95"/>
      <c r="F39" s="106"/>
      <c r="G39" s="236"/>
      <c r="H39" s="96"/>
      <c r="I39" s="91" t="s">
        <v>35</v>
      </c>
      <c r="J39" s="107"/>
      <c r="K39" s="91" t="s">
        <v>37</v>
      </c>
      <c r="L39" s="96"/>
      <c r="M39" s="91" t="s">
        <v>38</v>
      </c>
      <c r="N39" s="96"/>
      <c r="O39" s="131" t="s">
        <v>39</v>
      </c>
      <c r="P39" s="277"/>
      <c r="Q39" s="278"/>
      <c r="R39" s="278"/>
      <c r="S39" s="278"/>
      <c r="T39" s="278"/>
      <c r="U39" s="278"/>
      <c r="V39" s="279"/>
      <c r="W39" s="105"/>
      <c r="X39" s="111">
        <v>17</v>
      </c>
      <c r="Y39" s="67">
        <f>COUNTIF(AA$21:$AA39,AA39)</f>
        <v>0</v>
      </c>
      <c r="Z39" s="67" t="str">
        <f t="shared" si="1"/>
        <v>0</v>
      </c>
      <c r="AA39" s="211"/>
      <c r="AB39" s="79"/>
      <c r="AC39" s="212"/>
      <c r="AD39" s="238"/>
      <c r="AE39" s="80"/>
      <c r="AF39" s="81" t="s">
        <v>35</v>
      </c>
      <c r="AG39" s="107"/>
      <c r="AH39" s="81" t="s">
        <v>37</v>
      </c>
      <c r="AI39" s="80"/>
      <c r="AJ39" s="81" t="s">
        <v>38</v>
      </c>
      <c r="AK39" s="80"/>
      <c r="AL39" s="220" t="s">
        <v>39</v>
      </c>
      <c r="AM39" s="280"/>
      <c r="AN39" s="281"/>
      <c r="AO39" s="281"/>
      <c r="AP39" s="281"/>
      <c r="AQ39" s="281"/>
      <c r="AR39" s="281"/>
      <c r="AS39" s="282"/>
      <c r="AT39" s="211"/>
      <c r="AU39" s="154"/>
    </row>
    <row r="40" spans="1:49" s="60" customFormat="1" ht="19.5" customHeight="1">
      <c r="C40" s="108"/>
      <c r="D40" s="173" t="s">
        <v>41</v>
      </c>
      <c r="E40" s="95"/>
      <c r="F40" s="106"/>
      <c r="G40" s="236"/>
      <c r="H40" s="96"/>
      <c r="I40" s="97" t="s">
        <v>35</v>
      </c>
      <c r="J40" s="92"/>
      <c r="K40" s="92"/>
      <c r="L40" s="92"/>
      <c r="M40" s="92"/>
      <c r="N40" s="92"/>
      <c r="O40" s="92"/>
      <c r="P40" s="92"/>
      <c r="Q40" s="92"/>
      <c r="R40" s="92"/>
      <c r="S40" s="92"/>
      <c r="T40" s="92"/>
      <c r="U40" s="92"/>
      <c r="V40" s="92"/>
      <c r="W40" s="92"/>
      <c r="X40" s="67"/>
      <c r="Y40" s="67"/>
      <c r="Z40" s="92"/>
      <c r="AA40" s="173" t="s">
        <v>41</v>
      </c>
      <c r="AB40" s="95"/>
      <c r="AC40" s="106"/>
      <c r="AD40" s="236"/>
      <c r="AE40" s="96"/>
      <c r="AF40" s="97" t="s">
        <v>35</v>
      </c>
      <c r="AG40" s="92"/>
      <c r="AH40" s="92"/>
      <c r="AI40" s="92"/>
      <c r="AJ40" s="92"/>
      <c r="AK40" s="92"/>
      <c r="AL40" s="92"/>
      <c r="AM40" s="92"/>
      <c r="AN40" s="92"/>
      <c r="AO40" s="92"/>
      <c r="AP40" s="92"/>
      <c r="AQ40" s="92"/>
      <c r="AR40" s="92"/>
      <c r="AS40" s="92"/>
      <c r="AT40" s="92"/>
      <c r="AU40" s="92"/>
      <c r="AV40" s="61"/>
      <c r="AW40" s="61"/>
    </row>
    <row r="41" spans="1:49" s="60" customFormat="1" ht="19.5" customHeight="1">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61"/>
      <c r="AW41" s="61"/>
    </row>
    <row r="42" spans="1:49" ht="11.25" customHeight="1">
      <c r="C42" s="109" t="s">
        <v>60</v>
      </c>
      <c r="D42" s="109" t="s">
        <v>61</v>
      </c>
      <c r="E42" s="109" t="s">
        <v>29</v>
      </c>
      <c r="F42" s="109" t="s">
        <v>131</v>
      </c>
      <c r="G42" s="109"/>
      <c r="H42" s="62"/>
      <c r="I42" s="62"/>
      <c r="J42" s="62"/>
      <c r="K42" s="62"/>
      <c r="L42" s="62"/>
      <c r="M42" s="62"/>
      <c r="N42" s="62"/>
      <c r="O42" s="62"/>
      <c r="P42" s="62"/>
      <c r="Q42" s="62"/>
      <c r="R42" s="62"/>
      <c r="S42" s="62"/>
      <c r="T42" s="62"/>
      <c r="U42" s="62"/>
      <c r="V42" s="62"/>
      <c r="W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row>
    <row r="43" spans="1:49" s="62" customFormat="1" ht="13.5" customHeight="1">
      <c r="C43" s="229" t="s">
        <v>47</v>
      </c>
      <c r="D43" s="229" t="s">
        <v>48</v>
      </c>
      <c r="E43" s="110"/>
      <c r="F43" s="110" t="s">
        <v>132</v>
      </c>
      <c r="G43" s="110"/>
      <c r="AV43" s="61"/>
      <c r="AW43" s="61"/>
    </row>
    <row r="44" spans="1:49" s="62" customFormat="1" ht="13.5" customHeight="1">
      <c r="C44" s="229" t="s">
        <v>53</v>
      </c>
      <c r="D44" s="229" t="s">
        <v>50</v>
      </c>
      <c r="E44" s="110" t="s">
        <v>40</v>
      </c>
      <c r="F44" s="110" t="s">
        <v>133</v>
      </c>
      <c r="G44" s="110"/>
      <c r="AV44" s="61"/>
      <c r="AW44" s="61"/>
    </row>
    <row r="45" spans="1:49" s="62" customFormat="1" ht="13.5" customHeight="1">
      <c r="C45" s="229" t="s">
        <v>56</v>
      </c>
      <c r="D45" s="229" t="s">
        <v>52</v>
      </c>
      <c r="E45" s="110" t="s">
        <v>36</v>
      </c>
      <c r="F45" s="110" t="s">
        <v>134</v>
      </c>
      <c r="G45" s="110"/>
      <c r="AV45" s="61"/>
      <c r="AW45" s="61"/>
    </row>
    <row r="46" spans="1:49" s="62" customFormat="1" ht="13.5" customHeight="1">
      <c r="C46" s="229" t="s">
        <v>51</v>
      </c>
      <c r="D46" s="229" t="s">
        <v>55</v>
      </c>
      <c r="E46" s="110"/>
      <c r="F46" s="110" t="s">
        <v>135</v>
      </c>
      <c r="G46" s="110"/>
      <c r="AV46" s="61"/>
      <c r="AW46" s="61"/>
    </row>
    <row r="47" spans="1:49" s="62" customFormat="1" ht="13.5" customHeight="1">
      <c r="C47" s="229" t="s">
        <v>58</v>
      </c>
      <c r="D47" s="229" t="s">
        <v>57</v>
      </c>
      <c r="E47" s="110"/>
      <c r="F47" s="110" t="s">
        <v>136</v>
      </c>
      <c r="G47" s="110"/>
      <c r="AV47" s="61"/>
      <c r="AW47" s="61"/>
    </row>
    <row r="48" spans="1:49" s="62" customFormat="1" ht="13.5" customHeight="1">
      <c r="C48" s="229" t="s">
        <v>62</v>
      </c>
      <c r="D48" s="229" t="s">
        <v>59</v>
      </c>
      <c r="E48" s="110"/>
      <c r="F48" s="110" t="s">
        <v>137</v>
      </c>
      <c r="G48" s="110"/>
      <c r="H48" s="63"/>
      <c r="I48" s="63"/>
      <c r="J48" s="63"/>
      <c r="K48" s="63"/>
      <c r="L48" s="63"/>
      <c r="M48" s="63"/>
      <c r="N48" s="63"/>
      <c r="O48" s="63"/>
      <c r="P48" s="63"/>
      <c r="Q48" s="63"/>
      <c r="R48" s="63"/>
      <c r="S48" s="63"/>
      <c r="T48" s="63"/>
      <c r="U48" s="63"/>
      <c r="V48" s="63"/>
      <c r="Y48" s="63"/>
      <c r="Z48" s="63"/>
      <c r="AA48" s="63"/>
      <c r="AB48" s="63"/>
      <c r="AC48" s="63"/>
      <c r="AD48" s="63"/>
      <c r="AE48" s="63"/>
      <c r="AF48" s="63"/>
      <c r="AG48" s="63"/>
      <c r="AH48" s="63"/>
      <c r="AI48" s="63"/>
      <c r="AJ48" s="63"/>
      <c r="AK48" s="63"/>
      <c r="AL48" s="63"/>
      <c r="AM48" s="63"/>
      <c r="AN48" s="63"/>
      <c r="AO48" s="63"/>
      <c r="AP48" s="63"/>
      <c r="AQ48" s="63"/>
      <c r="AR48" s="63"/>
      <c r="AS48" s="63"/>
      <c r="AT48" s="63"/>
      <c r="AV48" s="61"/>
      <c r="AW48" s="61"/>
    </row>
    <row r="49" spans="3:49" s="62" customFormat="1" ht="13.5" customHeight="1">
      <c r="C49" s="229" t="s">
        <v>49</v>
      </c>
      <c r="D49" s="229" t="s">
        <v>63</v>
      </c>
      <c r="E49" s="110"/>
      <c r="F49" s="110" t="s">
        <v>138</v>
      </c>
      <c r="G49" s="110"/>
      <c r="H49" s="63"/>
      <c r="I49" s="63"/>
      <c r="J49" s="63"/>
      <c r="K49" s="63"/>
      <c r="L49" s="63"/>
      <c r="M49" s="63"/>
      <c r="N49" s="63"/>
      <c r="O49" s="63"/>
      <c r="P49" s="63"/>
      <c r="Q49" s="63"/>
      <c r="R49" s="63"/>
      <c r="S49" s="63"/>
      <c r="T49" s="63"/>
      <c r="U49" s="63"/>
      <c r="V49" s="63"/>
      <c r="W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1"/>
      <c r="AW49" s="61"/>
    </row>
    <row r="50" spans="3:49" s="63" customFormat="1" ht="13.5" customHeight="1">
      <c r="C50" s="110"/>
      <c r="D50" s="110"/>
      <c r="E50" s="110"/>
      <c r="F50" s="110" t="s">
        <v>139</v>
      </c>
      <c r="G50" s="110"/>
    </row>
    <row r="51" spans="3:49" s="63" customFormat="1" ht="13.5" customHeight="1">
      <c r="C51" s="110"/>
      <c r="D51" s="110"/>
      <c r="E51" s="110"/>
      <c r="F51" s="110" t="s">
        <v>140</v>
      </c>
      <c r="G51" s="110"/>
    </row>
    <row r="52" spans="3:49" s="63" customFormat="1" ht="13.5" customHeight="1">
      <c r="C52" s="110"/>
      <c r="D52" s="110"/>
      <c r="E52" s="110"/>
      <c r="F52" s="110" t="s">
        <v>141</v>
      </c>
      <c r="G52" s="110"/>
      <c r="H52" s="61"/>
      <c r="I52" s="61"/>
      <c r="J52" s="61"/>
      <c r="K52" s="61"/>
      <c r="L52" s="61"/>
      <c r="M52" s="61"/>
      <c r="N52" s="61"/>
      <c r="O52" s="61"/>
      <c r="P52" s="61"/>
      <c r="Q52" s="61"/>
      <c r="R52" s="61"/>
      <c r="S52" s="61"/>
      <c r="T52" s="61"/>
      <c r="U52" s="61"/>
      <c r="V52" s="61"/>
      <c r="Y52" s="61"/>
      <c r="Z52" s="61"/>
      <c r="AA52" s="61"/>
      <c r="AB52" s="61"/>
      <c r="AC52" s="61"/>
      <c r="AD52" s="61"/>
      <c r="AE52" s="61"/>
      <c r="AF52" s="61"/>
      <c r="AG52" s="61"/>
      <c r="AH52" s="61"/>
      <c r="AI52" s="61"/>
      <c r="AJ52" s="61"/>
      <c r="AK52" s="61"/>
      <c r="AL52" s="61"/>
      <c r="AM52" s="61"/>
      <c r="AN52" s="61"/>
      <c r="AO52" s="61"/>
      <c r="AP52" s="61"/>
      <c r="AQ52" s="61"/>
      <c r="AR52" s="61"/>
      <c r="AS52" s="61"/>
      <c r="AT52" s="61"/>
    </row>
    <row r="53" spans="3:49" s="63" customFormat="1" ht="13.5" customHeight="1">
      <c r="C53" s="231" t="s">
        <v>64</v>
      </c>
      <c r="D53" s="231"/>
      <c r="E53" s="231"/>
      <c r="F53" s="231"/>
      <c r="G53" s="231"/>
      <c r="H53" s="61"/>
      <c r="I53" s="61"/>
      <c r="J53" s="61"/>
      <c r="K53" s="61"/>
      <c r="L53" s="61"/>
      <c r="M53" s="61"/>
      <c r="N53" s="61"/>
      <c r="O53" s="61"/>
      <c r="P53" s="61"/>
      <c r="Q53" s="61"/>
      <c r="R53" s="61"/>
      <c r="S53" s="61"/>
      <c r="T53" s="61"/>
      <c r="U53" s="61"/>
      <c r="V53" s="61"/>
      <c r="W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row>
    <row r="54" spans="3:49" ht="13.5" customHeight="1"/>
    <row r="55" spans="3:49" ht="13.5" customHeight="1"/>
    <row r="56" spans="3:49" ht="13.5" customHeight="1"/>
    <row r="57" spans="3:49" ht="13.5" customHeight="1"/>
    <row r="58" spans="3:49" ht="13.5" customHeight="1"/>
    <row r="59" spans="3:49" ht="13.5" customHeight="1"/>
    <row r="60" spans="3:49" ht="13.5" customHeight="1"/>
    <row r="61" spans="3:49" ht="13.5" customHeight="1"/>
    <row r="62" spans="3:49" ht="13.5" customHeight="1"/>
    <row r="63" spans="3:49" ht="13.5" customHeight="1"/>
    <row r="64" spans="3:49"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sheetData>
  <protectedRanges>
    <protectedRange sqref="E2:R3 E5 E7:F8 M5 AB8:AC8" name="基本データ"/>
    <protectedRange sqref="N13:N17 J12:J17 P13:W17 AG12:AG15 AT12:AT15 H10 L13:L17 E13:H18 E40:H40 AB40:AE40 AG23:AG39 E24:H25 J23:J39 P24:V25" name="男子団体"/>
    <protectedRange sqref="L23:L39 N23:N39 D26:H39 P26:W39 AB25:AB35 J26:J39 D23:D25 W23:W25" name="男子個人"/>
    <protectedRange sqref="AI12:AI15 AK12:AK15 AE10 AG12:AG15 AB12:AE16 AM12:AT15 AB23:AE24 AM23:AS23" name="女子団体"/>
    <protectedRange sqref="E2 AI23:AI39 AK23:AK39 AA36:AE39 AM24:AT39 AA23:AA35 AC25:AE35 AG23:AG39 AT23" name="女子個人"/>
  </protectedRanges>
  <mergeCells count="78">
    <mergeCell ref="C8:D8"/>
    <mergeCell ref="H8:N8"/>
    <mergeCell ref="C5:D5"/>
    <mergeCell ref="E5:H5"/>
    <mergeCell ref="I5:J5"/>
    <mergeCell ref="M5:N5"/>
    <mergeCell ref="C7:D7"/>
    <mergeCell ref="Y8:AA8"/>
    <mergeCell ref="AF8:AM8"/>
    <mergeCell ref="H11:I11"/>
    <mergeCell ref="J11:K11"/>
    <mergeCell ref="L11:M11"/>
    <mergeCell ref="N11:O11"/>
    <mergeCell ref="P11:V11"/>
    <mergeCell ref="AE11:AF11"/>
    <mergeCell ref="AG11:AH11"/>
    <mergeCell ref="AI11:AJ11"/>
    <mergeCell ref="P17:V17"/>
    <mergeCell ref="AK11:AL11"/>
    <mergeCell ref="AM11:AS11"/>
    <mergeCell ref="P12:V12"/>
    <mergeCell ref="AM12:AS12"/>
    <mergeCell ref="P13:V13"/>
    <mergeCell ref="AM13:AS13"/>
    <mergeCell ref="P14:V14"/>
    <mergeCell ref="AM14:AS14"/>
    <mergeCell ref="P15:V15"/>
    <mergeCell ref="AM15:AS15"/>
    <mergeCell ref="P16:V16"/>
    <mergeCell ref="H22:I22"/>
    <mergeCell ref="J22:K22"/>
    <mergeCell ref="L22:M22"/>
    <mergeCell ref="N22:O22"/>
    <mergeCell ref="P22:V22"/>
    <mergeCell ref="AG22:AH22"/>
    <mergeCell ref="AI22:AJ22"/>
    <mergeCell ref="AK22:AL22"/>
    <mergeCell ref="AM22:AS22"/>
    <mergeCell ref="P23:V23"/>
    <mergeCell ref="AM23:AS23"/>
    <mergeCell ref="AE22:AF22"/>
    <mergeCell ref="P24:V24"/>
    <mergeCell ref="AM24:AS24"/>
    <mergeCell ref="P25:V25"/>
    <mergeCell ref="AM25:AS25"/>
    <mergeCell ref="P26:V26"/>
    <mergeCell ref="AM26:AS26"/>
    <mergeCell ref="P27:V27"/>
    <mergeCell ref="AM27:AS27"/>
    <mergeCell ref="P28:V28"/>
    <mergeCell ref="AM28:AS28"/>
    <mergeCell ref="P29:V29"/>
    <mergeCell ref="AM29:AS29"/>
    <mergeCell ref="AM34:AS34"/>
    <mergeCell ref="P35:V35"/>
    <mergeCell ref="AM35:AS35"/>
    <mergeCell ref="P30:V30"/>
    <mergeCell ref="AM30:AS30"/>
    <mergeCell ref="P31:V31"/>
    <mergeCell ref="AM31:AS31"/>
    <mergeCell ref="P32:V32"/>
    <mergeCell ref="AM32:AS32"/>
    <mergeCell ref="P39:V39"/>
    <mergeCell ref="AM39:AS39"/>
    <mergeCell ref="E2:E3"/>
    <mergeCell ref="X2:X3"/>
    <mergeCell ref="C2:D3"/>
    <mergeCell ref="F2:R3"/>
    <mergeCell ref="U2:W3"/>
    <mergeCell ref="P36:V36"/>
    <mergeCell ref="AM36:AS36"/>
    <mergeCell ref="P37:V37"/>
    <mergeCell ref="AM37:AS37"/>
    <mergeCell ref="P38:V38"/>
    <mergeCell ref="AM38:AS38"/>
    <mergeCell ref="P33:V33"/>
    <mergeCell ref="AM33:AS33"/>
    <mergeCell ref="P34:V34"/>
  </mergeCells>
  <phoneticPr fontId="39"/>
  <conditionalFormatting sqref="H23:H40">
    <cfRule type="cellIs" dxfId="21" priority="2" stopIfTrue="1" operator="greaterThan">
      <formula>3</formula>
    </cfRule>
  </conditionalFormatting>
  <conditionalFormatting sqref="AE12:AE16 H12:H18">
    <cfRule type="cellIs" dxfId="20" priority="3" stopIfTrue="1" operator="greaterThan">
      <formula>3</formula>
    </cfRule>
  </conditionalFormatting>
  <conditionalFormatting sqref="AE23:AE40">
    <cfRule type="cellIs" dxfId="19" priority="1" stopIfTrue="1" operator="greaterThan">
      <formula>3</formula>
    </cfRule>
  </conditionalFormatting>
  <dataValidations count="4">
    <dataValidation type="list" allowBlank="1" showInputMessage="1" showErrorMessage="1" sqref="D23:D39" xr:uid="{00000000-0002-0000-0100-000000000000}">
      <formula1>$C$43:$C$51</formula1>
    </dataValidation>
    <dataValidation type="list" allowBlank="1" showInputMessage="1" showErrorMessage="1" sqref="J12:J17 AG23:AG39 AG12:AG15 J23:J39" xr:uid="{00000000-0002-0000-0100-000001000000}">
      <formula1>$E$43:$E$45</formula1>
    </dataValidation>
    <dataValidation type="list" allowBlank="1" showInputMessage="1" showErrorMessage="1" sqref="AA23:AA39" xr:uid="{00000000-0002-0000-0100-000002000000}">
      <formula1>$D$43:$D$51</formula1>
    </dataValidation>
    <dataValidation type="list" allowBlank="1" showInputMessage="1" showErrorMessage="1" sqref="U2:W3" xr:uid="{00000000-0002-0000-0100-000003000000}">
      <formula1>$F$43:$F$53</formula1>
    </dataValidation>
  </dataValidations>
  <pageMargins left="0.2" right="0.2" top="0.2" bottom="0.2" header="0.2" footer="0.2"/>
  <pageSetup paperSize="8" scale="75"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9"/>
  </sheetPr>
  <dimension ref="A1:AS107"/>
  <sheetViews>
    <sheetView zoomScale="75" workbookViewId="0">
      <selection activeCell="B12" sqref="B12"/>
    </sheetView>
  </sheetViews>
  <sheetFormatPr defaultColWidth="11" defaultRowHeight="13"/>
  <cols>
    <col min="1" max="1" width="11" style="61" customWidth="1"/>
    <col min="2" max="2" width="9.08984375" style="61" customWidth="1"/>
    <col min="3" max="4" width="12.6328125" style="61" customWidth="1"/>
    <col min="5" max="5" width="5.6328125" style="61" bestFit="1" customWidth="1"/>
    <col min="6" max="6" width="5.08984375" style="61" bestFit="1" customWidth="1"/>
    <col min="7" max="7" width="3.6328125" style="61" customWidth="1"/>
    <col min="8" max="8" width="3.36328125" style="61" bestFit="1" customWidth="1"/>
    <col min="9" max="9" width="5" style="61" customWidth="1"/>
    <col min="10" max="10" width="5" style="61" bestFit="1" customWidth="1"/>
    <col min="11" max="11" width="5" style="61" customWidth="1"/>
    <col min="12" max="12" width="4" style="61" bestFit="1" customWidth="1"/>
    <col min="13" max="20" width="4.6328125" style="61" customWidth="1"/>
    <col min="21" max="21" width="6.90625" style="61" customWidth="1"/>
    <col min="22" max="22" width="3.08984375" style="61" customWidth="1"/>
    <col min="23" max="23" width="2" style="61" customWidth="1"/>
    <col min="24" max="24" width="9.08984375" style="61" customWidth="1"/>
    <col min="25" max="26" width="12.6328125" style="61" customWidth="1"/>
    <col min="27" max="27" width="5.6328125" style="61" bestFit="1" customWidth="1"/>
    <col min="28" max="28" width="5.08984375" style="61" bestFit="1" customWidth="1"/>
    <col min="29" max="29" width="3.6328125" style="61" customWidth="1"/>
    <col min="30" max="30" width="3.36328125" style="61" bestFit="1" customWidth="1"/>
    <col min="31" max="31" width="5" style="61" customWidth="1"/>
    <col min="32" max="32" width="3.90625" style="61" bestFit="1" customWidth="1"/>
    <col min="33" max="33" width="5" style="61" customWidth="1"/>
    <col min="34" max="34" width="3.08984375" style="61" bestFit="1" customWidth="1"/>
    <col min="35" max="42" width="4.90625" style="61" customWidth="1"/>
    <col min="43" max="43" width="9.08984375" style="61" customWidth="1"/>
    <col min="44" max="16384" width="11" style="61"/>
  </cols>
  <sheetData>
    <row r="1" spans="1:43">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160" t="s">
        <v>9</v>
      </c>
      <c r="AQ1" s="161" t="s">
        <v>10</v>
      </c>
    </row>
    <row r="2" spans="1:43">
      <c r="A2" s="286" t="s">
        <v>11</v>
      </c>
      <c r="B2" s="287"/>
      <c r="C2" s="283" t="s">
        <v>65</v>
      </c>
      <c r="D2" s="288" t="s">
        <v>66</v>
      </c>
      <c r="E2" s="289"/>
      <c r="F2" s="289"/>
      <c r="G2" s="289"/>
      <c r="H2" s="289"/>
      <c r="I2" s="289"/>
      <c r="J2" s="289"/>
      <c r="K2" s="289"/>
      <c r="L2" s="289"/>
      <c r="M2" s="289"/>
      <c r="N2" s="289"/>
      <c r="O2" s="290"/>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161">
        <v>20150202</v>
      </c>
    </row>
    <row r="3" spans="1:43">
      <c r="A3" s="287"/>
      <c r="B3" s="287"/>
      <c r="C3" s="284"/>
      <c r="D3" s="291"/>
      <c r="E3" s="292"/>
      <c r="F3" s="292"/>
      <c r="G3" s="292"/>
      <c r="H3" s="292"/>
      <c r="I3" s="292"/>
      <c r="J3" s="292"/>
      <c r="K3" s="292"/>
      <c r="L3" s="292"/>
      <c r="M3" s="292"/>
      <c r="N3" s="292"/>
      <c r="O3" s="293"/>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row>
    <row r="4" spans="1:43">
      <c r="A4" s="64"/>
      <c r="B4" s="64"/>
      <c r="C4" s="64"/>
      <c r="D4" s="64"/>
      <c r="E4" s="64"/>
      <c r="F4" s="64"/>
      <c r="G4" s="64"/>
      <c r="H4" s="64"/>
      <c r="I4" s="64"/>
      <c r="J4" s="64"/>
      <c r="K4" s="64"/>
      <c r="L4" s="64"/>
      <c r="M4" s="64"/>
      <c r="N4" s="64"/>
      <c r="O4" s="64"/>
      <c r="P4" s="64"/>
      <c r="Q4" s="132"/>
      <c r="R4" s="132"/>
      <c r="S4" s="132"/>
      <c r="T4" s="132"/>
      <c r="U4" s="132"/>
      <c r="V4" s="132"/>
      <c r="W4" s="64"/>
      <c r="X4" s="64"/>
      <c r="Y4" s="64"/>
      <c r="Z4" s="64"/>
      <c r="AA4" s="64"/>
      <c r="AB4" s="64"/>
      <c r="AC4" s="64"/>
      <c r="AD4" s="64"/>
      <c r="AE4" s="64"/>
      <c r="AF4" s="64"/>
      <c r="AG4" s="64"/>
      <c r="AH4" s="64"/>
      <c r="AI4" s="64"/>
      <c r="AJ4" s="64"/>
      <c r="AK4" s="64"/>
      <c r="AL4" s="64"/>
      <c r="AM4" s="64"/>
      <c r="AN4" s="64"/>
      <c r="AO4" s="64"/>
      <c r="AP4" s="64"/>
      <c r="AQ4" s="64"/>
    </row>
    <row r="5" spans="1:43" s="60" customFormat="1" ht="23.25" customHeight="1">
      <c r="A5" s="286" t="s">
        <v>14</v>
      </c>
      <c r="B5" s="333"/>
      <c r="C5" s="335" t="s">
        <v>67</v>
      </c>
      <c r="D5" s="336"/>
      <c r="E5" s="337"/>
      <c r="F5" s="338" t="s">
        <v>15</v>
      </c>
      <c r="G5" s="339"/>
      <c r="H5" s="65"/>
      <c r="I5" s="111" t="s">
        <v>16</v>
      </c>
      <c r="J5" s="335" t="s">
        <v>68</v>
      </c>
      <c r="K5" s="337"/>
      <c r="L5" s="112" t="s">
        <v>17</v>
      </c>
      <c r="M5" s="113"/>
      <c r="N5" s="114"/>
      <c r="O5" s="114"/>
      <c r="P5" s="114"/>
      <c r="Q5" s="120"/>
      <c r="R5" s="120"/>
      <c r="S5" s="120"/>
      <c r="T5" s="120"/>
      <c r="U5" s="120"/>
      <c r="V5" s="120"/>
      <c r="W5" s="120"/>
      <c r="X5" s="132"/>
      <c r="Y5" s="132"/>
      <c r="Z5" s="132"/>
      <c r="AA5" s="132"/>
      <c r="AB5" s="132"/>
      <c r="AC5" s="132"/>
      <c r="AD5" s="132"/>
      <c r="AE5" s="132"/>
      <c r="AF5" s="132"/>
      <c r="AG5" s="132"/>
      <c r="AH5" s="132"/>
      <c r="AI5" s="132"/>
      <c r="AJ5" s="64"/>
      <c r="AK5" s="132"/>
      <c r="AL5" s="64"/>
      <c r="AM5" s="64"/>
      <c r="AN5" s="132"/>
      <c r="AO5" s="64"/>
      <c r="AP5" s="154"/>
      <c r="AQ5" s="154"/>
    </row>
    <row r="6" spans="1:43" s="60" customFormat="1" ht="19.5" customHeight="1">
      <c r="A6" s="64"/>
      <c r="B6" s="64"/>
      <c r="C6" s="65" t="s">
        <v>18</v>
      </c>
      <c r="D6" s="65" t="s">
        <v>19</v>
      </c>
      <c r="E6" s="65"/>
      <c r="F6" s="65"/>
      <c r="G6" s="65"/>
      <c r="H6" s="65"/>
      <c r="I6" s="115"/>
      <c r="J6" s="115"/>
      <c r="K6" s="115"/>
      <c r="L6" s="115"/>
      <c r="M6" s="115"/>
      <c r="N6" s="115"/>
      <c r="O6" s="115"/>
      <c r="P6" s="115"/>
      <c r="Q6" s="115"/>
      <c r="R6" s="115"/>
      <c r="S6" s="132"/>
      <c r="T6" s="132"/>
      <c r="U6" s="132"/>
      <c r="V6" s="132"/>
      <c r="W6" s="132"/>
      <c r="X6" s="132"/>
      <c r="Y6" s="132"/>
      <c r="Z6" s="132"/>
      <c r="AA6" s="132"/>
      <c r="AB6" s="132"/>
      <c r="AC6" s="132"/>
      <c r="AD6" s="132"/>
      <c r="AE6" s="132"/>
      <c r="AF6" s="132"/>
      <c r="AG6" s="132"/>
      <c r="AH6" s="132"/>
      <c r="AI6" s="132"/>
      <c r="AJ6" s="132"/>
      <c r="AK6" s="132"/>
      <c r="AL6" s="132"/>
      <c r="AM6" s="132"/>
      <c r="AN6" s="132"/>
      <c r="AO6" s="132"/>
      <c r="AP6" s="154"/>
      <c r="AQ6" s="154"/>
    </row>
    <row r="7" spans="1:43" s="60" customFormat="1" ht="23.25" customHeight="1">
      <c r="A7" s="286" t="s">
        <v>20</v>
      </c>
      <c r="B7" s="333"/>
      <c r="C7" s="68" t="s">
        <v>69</v>
      </c>
      <c r="D7" s="69" t="s">
        <v>70</v>
      </c>
      <c r="E7" s="64"/>
      <c r="F7" s="64"/>
      <c r="G7" s="64"/>
      <c r="H7" s="64"/>
      <c r="I7" s="64"/>
      <c r="J7" s="64"/>
      <c r="K7" s="64"/>
      <c r="L7" s="111" t="s">
        <v>71</v>
      </c>
      <c r="M7" s="116">
        <v>0</v>
      </c>
      <c r="N7" s="117">
        <v>1</v>
      </c>
      <c r="O7" s="118">
        <v>3</v>
      </c>
      <c r="P7" s="119">
        <v>3</v>
      </c>
      <c r="Q7" s="133">
        <v>1</v>
      </c>
      <c r="R7" s="120"/>
      <c r="S7" s="64"/>
      <c r="T7" s="64"/>
      <c r="U7" s="64"/>
      <c r="V7" s="64"/>
      <c r="W7" s="64"/>
      <c r="X7" s="64"/>
      <c r="Y7" s="152" t="s">
        <v>18</v>
      </c>
      <c r="Z7" s="152" t="s">
        <v>19</v>
      </c>
      <c r="AA7" s="132"/>
      <c r="AB7" s="132"/>
      <c r="AC7" s="132"/>
      <c r="AD7" s="132"/>
      <c r="AE7" s="132"/>
      <c r="AF7" s="132"/>
      <c r="AG7" s="132"/>
      <c r="AH7" s="132"/>
      <c r="AI7" s="132"/>
      <c r="AJ7" s="132"/>
      <c r="AK7" s="132"/>
      <c r="AL7" s="132"/>
      <c r="AM7" s="132"/>
      <c r="AN7" s="132"/>
      <c r="AO7" s="132"/>
      <c r="AP7" s="154"/>
      <c r="AQ7" s="154"/>
    </row>
    <row r="8" spans="1:43" s="60" customFormat="1" ht="24" customHeight="1">
      <c r="A8" s="286" t="s">
        <v>21</v>
      </c>
      <c r="B8" s="333"/>
      <c r="C8" s="68" t="s">
        <v>54</v>
      </c>
      <c r="D8" s="69" t="s">
        <v>72</v>
      </c>
      <c r="E8" s="334"/>
      <c r="F8" s="334"/>
      <c r="G8" s="334"/>
      <c r="H8" s="334"/>
      <c r="I8" s="334"/>
      <c r="J8" s="334"/>
      <c r="K8" s="334"/>
      <c r="L8" s="115"/>
      <c r="M8" s="64"/>
      <c r="N8" s="120"/>
      <c r="O8" s="120"/>
      <c r="P8" s="120"/>
      <c r="Q8" s="120"/>
      <c r="R8" s="120"/>
      <c r="S8" s="64"/>
      <c r="T8" s="134"/>
      <c r="U8" s="64"/>
      <c r="V8" s="286" t="s">
        <v>22</v>
      </c>
      <c r="W8" s="286"/>
      <c r="X8" s="333"/>
      <c r="Y8" s="69" t="s">
        <v>54</v>
      </c>
      <c r="Z8" s="69" t="s">
        <v>72</v>
      </c>
      <c r="AA8" s="112"/>
      <c r="AB8" s="334"/>
      <c r="AC8" s="334"/>
      <c r="AD8" s="334"/>
      <c r="AE8" s="334"/>
      <c r="AF8" s="334"/>
      <c r="AG8" s="334"/>
      <c r="AH8" s="334"/>
      <c r="AI8" s="334"/>
      <c r="AJ8" s="132"/>
      <c r="AK8" s="132"/>
      <c r="AL8" s="132"/>
      <c r="AM8" s="132"/>
      <c r="AN8" s="132"/>
      <c r="AO8" s="132"/>
      <c r="AP8" s="134"/>
      <c r="AQ8" s="154"/>
    </row>
    <row r="9" spans="1:43" s="60" customFormat="1" ht="24" customHeight="1">
      <c r="A9" s="64"/>
      <c r="B9" s="64"/>
      <c r="C9" s="64"/>
      <c r="D9" s="64"/>
      <c r="E9" s="64"/>
      <c r="F9" s="64"/>
      <c r="G9" s="64"/>
      <c r="H9" s="64"/>
      <c r="I9" s="64"/>
      <c r="J9" s="64"/>
      <c r="K9" s="64"/>
      <c r="L9" s="64"/>
      <c r="M9" s="64"/>
      <c r="N9" s="64"/>
      <c r="O9" s="64"/>
      <c r="P9" s="64"/>
      <c r="Q9" s="64"/>
      <c r="R9" s="64"/>
      <c r="S9" s="132"/>
      <c r="T9" s="135"/>
      <c r="U9" s="132"/>
      <c r="V9" s="132"/>
      <c r="W9" s="132"/>
      <c r="X9" s="132"/>
      <c r="Y9" s="132"/>
      <c r="Z9" s="132"/>
      <c r="AA9" s="132"/>
      <c r="AB9" s="132"/>
      <c r="AC9" s="132"/>
      <c r="AD9" s="132"/>
      <c r="AE9" s="132"/>
      <c r="AF9" s="132"/>
      <c r="AG9" s="132"/>
      <c r="AH9" s="132"/>
      <c r="AI9" s="132"/>
      <c r="AJ9" s="132"/>
      <c r="AK9" s="64"/>
      <c r="AL9" s="64"/>
      <c r="AM9" s="64"/>
      <c r="AN9" s="64"/>
      <c r="AO9" s="64"/>
      <c r="AP9" s="134"/>
      <c r="AQ9" s="132"/>
    </row>
    <row r="10" spans="1:43" s="60" customFormat="1" ht="24" customHeight="1">
      <c r="A10" s="64"/>
      <c r="B10" s="70" t="s">
        <v>23</v>
      </c>
      <c r="C10" s="64"/>
      <c r="D10" s="67" t="s">
        <v>24</v>
      </c>
      <c r="E10" s="71"/>
      <c r="F10" s="67" t="s">
        <v>25</v>
      </c>
      <c r="G10" s="72" t="s">
        <v>26</v>
      </c>
      <c r="H10" s="64"/>
      <c r="I10" s="64"/>
      <c r="J10" s="64"/>
      <c r="K10" s="64"/>
      <c r="L10" s="64"/>
      <c r="M10" s="64"/>
      <c r="N10" s="64"/>
      <c r="O10" s="64"/>
      <c r="P10" s="64"/>
      <c r="Q10" s="64"/>
      <c r="R10" s="64"/>
      <c r="S10" s="64"/>
      <c r="T10" s="135" t="s">
        <v>73</v>
      </c>
      <c r="U10" s="135"/>
      <c r="V10" s="64"/>
      <c r="W10" s="64"/>
      <c r="X10" s="70" t="s">
        <v>28</v>
      </c>
      <c r="Y10" s="67"/>
      <c r="Z10" s="67" t="s">
        <v>24</v>
      </c>
      <c r="AA10" s="71"/>
      <c r="AB10" s="67" t="s">
        <v>25</v>
      </c>
      <c r="AC10" s="72" t="s">
        <v>26</v>
      </c>
      <c r="AD10" s="64"/>
      <c r="AE10" s="64"/>
      <c r="AF10" s="64"/>
      <c r="AG10" s="64"/>
      <c r="AH10" s="64"/>
      <c r="AI10" s="64"/>
      <c r="AJ10" s="64"/>
      <c r="AK10" s="64"/>
      <c r="AL10" s="64"/>
      <c r="AM10" s="64"/>
      <c r="AN10" s="64"/>
      <c r="AO10" s="64"/>
      <c r="AP10" s="135" t="s">
        <v>73</v>
      </c>
      <c r="AQ10" s="135"/>
    </row>
    <row r="11" spans="1:43" s="60" customFormat="1" ht="19.5" customHeight="1">
      <c r="A11" s="64"/>
      <c r="B11" s="73"/>
      <c r="C11" s="74" t="s">
        <v>18</v>
      </c>
      <c r="D11" s="75" t="s">
        <v>19</v>
      </c>
      <c r="E11" s="304"/>
      <c r="F11" s="305"/>
      <c r="G11" s="304" t="s">
        <v>29</v>
      </c>
      <c r="H11" s="305"/>
      <c r="I11" s="304" t="s">
        <v>30</v>
      </c>
      <c r="J11" s="305"/>
      <c r="K11" s="306" t="s">
        <v>31</v>
      </c>
      <c r="L11" s="306"/>
      <c r="M11" s="308" t="s">
        <v>74</v>
      </c>
      <c r="N11" s="306"/>
      <c r="O11" s="306"/>
      <c r="P11" s="306"/>
      <c r="Q11" s="306"/>
      <c r="R11" s="306"/>
      <c r="S11" s="307"/>
      <c r="T11" s="100" t="s">
        <v>33</v>
      </c>
      <c r="U11" s="72"/>
      <c r="V11" s="65"/>
      <c r="W11" s="64"/>
      <c r="X11" s="136"/>
      <c r="Y11" s="74" t="s">
        <v>18</v>
      </c>
      <c r="Z11" s="75" t="s">
        <v>19</v>
      </c>
      <c r="AA11" s="304" t="s">
        <v>34</v>
      </c>
      <c r="AB11" s="305"/>
      <c r="AC11" s="304" t="s">
        <v>29</v>
      </c>
      <c r="AD11" s="305"/>
      <c r="AE11" s="304" t="s">
        <v>30</v>
      </c>
      <c r="AF11" s="305"/>
      <c r="AG11" s="306" t="s">
        <v>31</v>
      </c>
      <c r="AH11" s="307"/>
      <c r="AI11" s="365" t="s">
        <v>74</v>
      </c>
      <c r="AJ11" s="366"/>
      <c r="AK11" s="366"/>
      <c r="AL11" s="366"/>
      <c r="AM11" s="366"/>
      <c r="AN11" s="366"/>
      <c r="AO11" s="367"/>
      <c r="AP11" s="100" t="s">
        <v>33</v>
      </c>
      <c r="AQ11" s="72"/>
    </row>
    <row r="12" spans="1:43" s="60" customFormat="1" ht="19.5" customHeight="1">
      <c r="A12" s="64"/>
      <c r="B12" s="77" t="s">
        <v>75</v>
      </c>
      <c r="C12" s="78" t="s">
        <v>12</v>
      </c>
      <c r="D12" s="79" t="s">
        <v>76</v>
      </c>
      <c r="E12" s="80">
        <v>3</v>
      </c>
      <c r="F12" s="81" t="s">
        <v>35</v>
      </c>
      <c r="G12" s="82" t="s">
        <v>40</v>
      </c>
      <c r="H12" s="81" t="s">
        <v>37</v>
      </c>
      <c r="I12" s="80">
        <v>176</v>
      </c>
      <c r="J12" s="81" t="s">
        <v>38</v>
      </c>
      <c r="K12" s="80">
        <v>72</v>
      </c>
      <c r="L12" s="121" t="s">
        <v>39</v>
      </c>
      <c r="M12" s="78">
        <v>9</v>
      </c>
      <c r="N12" s="80">
        <v>2</v>
      </c>
      <c r="O12" s="80">
        <v>0</v>
      </c>
      <c r="P12" s="80">
        <v>4</v>
      </c>
      <c r="Q12" s="80">
        <v>1</v>
      </c>
      <c r="R12" s="80">
        <v>7</v>
      </c>
      <c r="S12" s="137">
        <v>0</v>
      </c>
      <c r="T12" s="138">
        <v>1</v>
      </c>
      <c r="U12" s="72"/>
      <c r="V12" s="67"/>
      <c r="W12" s="64"/>
      <c r="X12" s="139" t="s">
        <v>77</v>
      </c>
      <c r="Y12" s="123"/>
      <c r="Z12" s="83"/>
      <c r="AA12" s="84"/>
      <c r="AB12" s="85" t="s">
        <v>35</v>
      </c>
      <c r="AC12" s="86"/>
      <c r="AD12" s="85" t="s">
        <v>37</v>
      </c>
      <c r="AE12" s="86"/>
      <c r="AF12" s="85" t="s">
        <v>38</v>
      </c>
      <c r="AG12" s="84"/>
      <c r="AH12" s="127" t="s">
        <v>39</v>
      </c>
      <c r="AI12" s="155"/>
      <c r="AJ12" s="156"/>
      <c r="AK12" s="156"/>
      <c r="AL12" s="156"/>
      <c r="AM12" s="156"/>
      <c r="AN12" s="156"/>
      <c r="AO12" s="162"/>
      <c r="AP12" s="141"/>
      <c r="AQ12" s="67"/>
    </row>
    <row r="13" spans="1:43" s="60" customFormat="1" ht="19.5" customHeight="1">
      <c r="A13" s="64"/>
      <c r="B13" s="73"/>
      <c r="C13" s="83"/>
      <c r="D13" s="83"/>
      <c r="E13" s="84"/>
      <c r="F13" s="85" t="s">
        <v>35</v>
      </c>
      <c r="G13" s="86"/>
      <c r="H13" s="85" t="s">
        <v>37</v>
      </c>
      <c r="I13" s="84"/>
      <c r="J13" s="85" t="s">
        <v>38</v>
      </c>
      <c r="K13" s="84"/>
      <c r="L13" s="122" t="s">
        <v>39</v>
      </c>
      <c r="M13" s="123"/>
      <c r="N13" s="84"/>
      <c r="O13" s="84"/>
      <c r="P13" s="84"/>
      <c r="Q13" s="84"/>
      <c r="R13" s="84"/>
      <c r="S13" s="140"/>
      <c r="T13" s="141"/>
      <c r="U13" s="67"/>
      <c r="V13" s="67"/>
      <c r="W13" s="64"/>
      <c r="X13" s="142" t="s">
        <v>78</v>
      </c>
      <c r="Y13" s="125"/>
      <c r="Z13" s="87"/>
      <c r="AA13" s="88"/>
      <c r="AB13" s="89" t="s">
        <v>35</v>
      </c>
      <c r="AC13" s="104"/>
      <c r="AD13" s="89" t="s">
        <v>37</v>
      </c>
      <c r="AE13" s="104"/>
      <c r="AF13" s="89" t="s">
        <v>38</v>
      </c>
      <c r="AG13" s="88"/>
      <c r="AH13" s="130" t="s">
        <v>39</v>
      </c>
      <c r="AI13" s="125"/>
      <c r="AJ13" s="88"/>
      <c r="AK13" s="88"/>
      <c r="AL13" s="88"/>
      <c r="AM13" s="88"/>
      <c r="AN13" s="88"/>
      <c r="AO13" s="143"/>
      <c r="AP13" s="144"/>
      <c r="AQ13" s="67"/>
    </row>
    <row r="14" spans="1:43" s="60" customFormat="1" ht="19.5" customHeight="1">
      <c r="A14" s="64"/>
      <c r="B14" s="73"/>
      <c r="C14" s="87"/>
      <c r="D14" s="87"/>
      <c r="E14" s="88"/>
      <c r="F14" s="89" t="s">
        <v>35</v>
      </c>
      <c r="G14" s="86"/>
      <c r="H14" s="89" t="s">
        <v>37</v>
      </c>
      <c r="I14" s="88"/>
      <c r="J14" s="89" t="s">
        <v>38</v>
      </c>
      <c r="K14" s="88"/>
      <c r="L14" s="124" t="s">
        <v>39</v>
      </c>
      <c r="M14" s="125"/>
      <c r="N14" s="88"/>
      <c r="O14" s="88"/>
      <c r="P14" s="88"/>
      <c r="Q14" s="88"/>
      <c r="R14" s="88"/>
      <c r="S14" s="143"/>
      <c r="T14" s="144"/>
      <c r="U14" s="67"/>
      <c r="V14" s="67"/>
      <c r="W14" s="64"/>
      <c r="X14" s="142" t="s">
        <v>79</v>
      </c>
      <c r="Y14" s="125"/>
      <c r="Z14" s="87"/>
      <c r="AA14" s="88"/>
      <c r="AB14" s="89" t="s">
        <v>35</v>
      </c>
      <c r="AC14" s="86"/>
      <c r="AD14" s="89" t="s">
        <v>37</v>
      </c>
      <c r="AE14" s="104"/>
      <c r="AF14" s="89" t="s">
        <v>38</v>
      </c>
      <c r="AG14" s="88"/>
      <c r="AH14" s="130" t="s">
        <v>39</v>
      </c>
      <c r="AI14" s="125"/>
      <c r="AJ14" s="88"/>
      <c r="AK14" s="88"/>
      <c r="AL14" s="88"/>
      <c r="AM14" s="88"/>
      <c r="AN14" s="88"/>
      <c r="AO14" s="143"/>
      <c r="AP14" s="144"/>
      <c r="AQ14" s="67"/>
    </row>
    <row r="15" spans="1:43" s="60" customFormat="1" ht="19.5" customHeight="1">
      <c r="A15" s="67"/>
      <c r="B15" s="73"/>
      <c r="C15" s="87"/>
      <c r="D15" s="87"/>
      <c r="E15" s="88"/>
      <c r="F15" s="89" t="s">
        <v>35</v>
      </c>
      <c r="G15" s="86"/>
      <c r="H15" s="89" t="s">
        <v>37</v>
      </c>
      <c r="I15" s="88"/>
      <c r="J15" s="89" t="s">
        <v>38</v>
      </c>
      <c r="K15" s="88"/>
      <c r="L15" s="124" t="s">
        <v>39</v>
      </c>
      <c r="M15" s="125"/>
      <c r="N15" s="88"/>
      <c r="O15" s="88"/>
      <c r="P15" s="88"/>
      <c r="Q15" s="88"/>
      <c r="R15" s="88"/>
      <c r="S15" s="143"/>
      <c r="T15" s="144"/>
      <c r="U15" s="67"/>
      <c r="V15" s="67"/>
      <c r="W15" s="64"/>
      <c r="X15" s="142" t="s">
        <v>80</v>
      </c>
      <c r="Y15" s="125"/>
      <c r="Z15" s="87"/>
      <c r="AA15" s="88"/>
      <c r="AB15" s="89" t="s">
        <v>35</v>
      </c>
      <c r="AC15" s="86"/>
      <c r="AD15" s="89" t="s">
        <v>37</v>
      </c>
      <c r="AE15" s="104"/>
      <c r="AF15" s="89" t="s">
        <v>38</v>
      </c>
      <c r="AG15" s="88"/>
      <c r="AH15" s="130" t="s">
        <v>39</v>
      </c>
      <c r="AI15" s="125"/>
      <c r="AJ15" s="88"/>
      <c r="AK15" s="88"/>
      <c r="AL15" s="88"/>
      <c r="AM15" s="88"/>
      <c r="AN15" s="88"/>
      <c r="AO15" s="143"/>
      <c r="AP15" s="144"/>
      <c r="AQ15" s="67"/>
    </row>
    <row r="16" spans="1:43" s="60" customFormat="1" ht="19.5" customHeight="1">
      <c r="A16" s="64"/>
      <c r="B16" s="73"/>
      <c r="C16" s="87"/>
      <c r="D16" s="87"/>
      <c r="E16" s="88"/>
      <c r="F16" s="89" t="s">
        <v>35</v>
      </c>
      <c r="G16" s="86"/>
      <c r="H16" s="89" t="s">
        <v>37</v>
      </c>
      <c r="I16" s="88"/>
      <c r="J16" s="89" t="s">
        <v>38</v>
      </c>
      <c r="K16" s="88"/>
      <c r="L16" s="124" t="s">
        <v>39</v>
      </c>
      <c r="M16" s="125"/>
      <c r="N16" s="88"/>
      <c r="O16" s="88"/>
      <c r="P16" s="88"/>
      <c r="Q16" s="88"/>
      <c r="R16" s="88"/>
      <c r="S16" s="143"/>
      <c r="T16" s="144"/>
      <c r="U16" s="67"/>
      <c r="V16" s="67"/>
      <c r="W16" s="99"/>
      <c r="X16" s="142" t="s">
        <v>80</v>
      </c>
      <c r="Y16" s="125"/>
      <c r="Z16" s="87"/>
      <c r="AA16" s="88"/>
      <c r="AB16" s="89" t="s">
        <v>35</v>
      </c>
      <c r="AC16" s="107"/>
      <c r="AD16" s="91" t="s">
        <v>37</v>
      </c>
      <c r="AE16" s="90"/>
      <c r="AF16" s="91" t="s">
        <v>38</v>
      </c>
      <c r="AG16" s="96"/>
      <c r="AH16" s="131" t="s">
        <v>39</v>
      </c>
      <c r="AI16" s="94"/>
      <c r="AJ16" s="96"/>
      <c r="AK16" s="96"/>
      <c r="AL16" s="96"/>
      <c r="AM16" s="96"/>
      <c r="AN16" s="96"/>
      <c r="AO16" s="146"/>
      <c r="AP16" s="147"/>
      <c r="AQ16" s="67"/>
    </row>
    <row r="17" spans="1:43" s="60" customFormat="1" ht="19.5" customHeight="1">
      <c r="A17" s="64"/>
      <c r="B17" s="73"/>
      <c r="C17" s="87"/>
      <c r="D17" s="87"/>
      <c r="E17" s="88"/>
      <c r="F17" s="89" t="s">
        <v>35</v>
      </c>
      <c r="G17" s="86"/>
      <c r="H17" s="89" t="s">
        <v>37</v>
      </c>
      <c r="I17" s="88"/>
      <c r="J17" s="89" t="s">
        <v>38</v>
      </c>
      <c r="K17" s="88"/>
      <c r="L17" s="124" t="s">
        <v>39</v>
      </c>
      <c r="M17" s="125"/>
      <c r="N17" s="88"/>
      <c r="O17" s="88"/>
      <c r="P17" s="88"/>
      <c r="Q17" s="88"/>
      <c r="R17" s="88"/>
      <c r="S17" s="143"/>
      <c r="T17" s="144"/>
      <c r="U17" s="67"/>
      <c r="V17" s="67"/>
      <c r="W17" s="64"/>
      <c r="X17" s="145" t="s">
        <v>41</v>
      </c>
      <c r="Y17" s="94"/>
      <c r="Z17" s="96"/>
      <c r="AA17" s="96"/>
      <c r="AB17" s="153" t="s">
        <v>35</v>
      </c>
      <c r="AC17" s="64"/>
      <c r="AD17" s="64"/>
      <c r="AE17" s="64"/>
      <c r="AF17" s="64"/>
      <c r="AG17" s="64"/>
      <c r="AH17" s="64"/>
      <c r="AI17" s="157"/>
      <c r="AJ17" s="64"/>
      <c r="AK17" s="132"/>
      <c r="AL17" s="64"/>
      <c r="AM17" s="64"/>
      <c r="AN17" s="132"/>
      <c r="AO17" s="64"/>
      <c r="AP17" s="67"/>
      <c r="AQ17" s="67"/>
    </row>
    <row r="18" spans="1:43" s="60" customFormat="1" ht="19.5" customHeight="1">
      <c r="A18" s="64"/>
      <c r="B18" s="73"/>
      <c r="C18" s="87"/>
      <c r="D18" s="87"/>
      <c r="E18" s="88"/>
      <c r="F18" s="89" t="s">
        <v>35</v>
      </c>
      <c r="G18" s="90"/>
      <c r="H18" s="91" t="s">
        <v>37</v>
      </c>
      <c r="I18" s="96"/>
      <c r="J18" s="91" t="s">
        <v>38</v>
      </c>
      <c r="K18" s="96"/>
      <c r="L18" s="126" t="s">
        <v>39</v>
      </c>
      <c r="M18" s="94"/>
      <c r="N18" s="96"/>
      <c r="O18" s="96"/>
      <c r="P18" s="96"/>
      <c r="Q18" s="96"/>
      <c r="R18" s="96"/>
      <c r="S18" s="146"/>
      <c r="T18" s="147"/>
      <c r="U18" s="67"/>
      <c r="V18" s="98"/>
      <c r="W18" s="98"/>
      <c r="X18" s="66"/>
      <c r="Y18" s="65"/>
      <c r="Z18" s="65"/>
      <c r="AA18" s="65"/>
      <c r="AB18" s="132"/>
      <c r="AC18" s="154"/>
      <c r="AD18" s="132"/>
      <c r="AE18" s="66"/>
      <c r="AF18" s="132"/>
      <c r="AG18" s="66"/>
      <c r="AH18" s="67"/>
      <c r="AI18" s="158"/>
      <c r="AJ18" s="64"/>
      <c r="AK18" s="132"/>
      <c r="AL18" s="64"/>
      <c r="AM18" s="64"/>
      <c r="AN18" s="132"/>
      <c r="AO18" s="64"/>
      <c r="AP18" s="98"/>
      <c r="AQ18" s="98"/>
    </row>
    <row r="19" spans="1:43" ht="19.5" customHeight="1">
      <c r="A19" s="92"/>
      <c r="B19" s="93" t="s">
        <v>41</v>
      </c>
      <c r="C19" s="94"/>
      <c r="D19" s="95"/>
      <c r="E19" s="96"/>
      <c r="F19" s="97" t="s">
        <v>35</v>
      </c>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2"/>
      <c r="AK19" s="64"/>
      <c r="AL19" s="64"/>
      <c r="AM19" s="64"/>
      <c r="AN19" s="64"/>
      <c r="AO19" s="64"/>
      <c r="AP19" s="154"/>
      <c r="AQ19" s="154"/>
    </row>
    <row r="20" spans="1:43" ht="13.5" customHeight="1">
      <c r="A20" s="92"/>
      <c r="B20" s="92"/>
      <c r="C20" s="92"/>
      <c r="D20" s="92"/>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2"/>
      <c r="AK20" s="64"/>
      <c r="AL20" s="64"/>
      <c r="AM20" s="64"/>
      <c r="AN20" s="64"/>
      <c r="AO20" s="64"/>
      <c r="AP20" s="154"/>
      <c r="AQ20" s="154"/>
    </row>
    <row r="21" spans="1:43" ht="13.5" customHeight="1">
      <c r="A21" s="92"/>
      <c r="B21" s="92"/>
      <c r="C21" s="92"/>
      <c r="D21" s="92"/>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2"/>
      <c r="AK21" s="64"/>
      <c r="AL21" s="64"/>
      <c r="AM21" s="64"/>
      <c r="AN21" s="64"/>
      <c r="AO21" s="64"/>
      <c r="AP21" s="154"/>
      <c r="AQ21" s="154"/>
    </row>
    <row r="22" spans="1:43" ht="24" customHeight="1">
      <c r="A22" s="64"/>
      <c r="B22" s="70" t="s">
        <v>42</v>
      </c>
      <c r="C22" s="64"/>
      <c r="D22" s="64"/>
      <c r="E22" s="64"/>
      <c r="F22" s="64"/>
      <c r="G22" s="64"/>
      <c r="H22" s="64"/>
      <c r="I22" s="64"/>
      <c r="J22" s="64"/>
      <c r="K22" s="64"/>
      <c r="L22" s="64"/>
      <c r="M22" s="64"/>
      <c r="N22" s="64"/>
      <c r="O22" s="64"/>
      <c r="P22" s="64"/>
      <c r="Q22" s="64"/>
      <c r="R22" s="64"/>
      <c r="S22" s="64"/>
      <c r="T22" s="135" t="s">
        <v>43</v>
      </c>
      <c r="U22" s="98"/>
      <c r="V22" s="98"/>
      <c r="W22" s="64"/>
      <c r="X22" s="70" t="s">
        <v>44</v>
      </c>
      <c r="Y22" s="67"/>
      <c r="Z22" s="67"/>
      <c r="AA22" s="64"/>
      <c r="AB22" s="64"/>
      <c r="AC22" s="64"/>
      <c r="AD22" s="64"/>
      <c r="AE22" s="64"/>
      <c r="AF22" s="64"/>
      <c r="AG22" s="64"/>
      <c r="AH22" s="64"/>
      <c r="AI22" s="64"/>
      <c r="AJ22" s="64"/>
      <c r="AK22" s="64"/>
      <c r="AL22" s="64"/>
      <c r="AM22" s="64"/>
      <c r="AN22" s="64"/>
      <c r="AO22" s="64"/>
      <c r="AP22" s="135" t="s">
        <v>43</v>
      </c>
      <c r="AQ22" s="154"/>
    </row>
    <row r="23" spans="1:43" s="60" customFormat="1" ht="24" customHeight="1">
      <c r="A23" s="99"/>
      <c r="B23" s="100" t="s">
        <v>45</v>
      </c>
      <c r="C23" s="76" t="s">
        <v>18</v>
      </c>
      <c r="D23" s="75" t="s">
        <v>19</v>
      </c>
      <c r="E23" s="304" t="s">
        <v>34</v>
      </c>
      <c r="F23" s="305"/>
      <c r="G23" s="304" t="s">
        <v>29</v>
      </c>
      <c r="H23" s="305"/>
      <c r="I23" s="304" t="s">
        <v>30</v>
      </c>
      <c r="J23" s="305"/>
      <c r="K23" s="306" t="s">
        <v>31</v>
      </c>
      <c r="L23" s="307"/>
      <c r="M23" s="308" t="s">
        <v>74</v>
      </c>
      <c r="N23" s="306"/>
      <c r="O23" s="306"/>
      <c r="P23" s="306"/>
      <c r="Q23" s="306"/>
      <c r="R23" s="306"/>
      <c r="S23" s="307"/>
      <c r="T23" s="100" t="s">
        <v>46</v>
      </c>
      <c r="U23" s="65"/>
      <c r="V23" s="64"/>
      <c r="W23" s="65"/>
      <c r="X23" s="100" t="s">
        <v>45</v>
      </c>
      <c r="Y23" s="76" t="s">
        <v>18</v>
      </c>
      <c r="Z23" s="75" t="s">
        <v>19</v>
      </c>
      <c r="AA23" s="304" t="s">
        <v>34</v>
      </c>
      <c r="AB23" s="305"/>
      <c r="AC23" s="304" t="s">
        <v>29</v>
      </c>
      <c r="AD23" s="305"/>
      <c r="AE23" s="304" t="s">
        <v>30</v>
      </c>
      <c r="AF23" s="305"/>
      <c r="AG23" s="306" t="s">
        <v>31</v>
      </c>
      <c r="AH23" s="307"/>
      <c r="AI23" s="308" t="s">
        <v>74</v>
      </c>
      <c r="AJ23" s="306"/>
      <c r="AK23" s="306"/>
      <c r="AL23" s="306"/>
      <c r="AM23" s="306"/>
      <c r="AN23" s="306"/>
      <c r="AO23" s="307"/>
      <c r="AP23" s="100" t="s">
        <v>46</v>
      </c>
      <c r="AQ23" s="154"/>
    </row>
    <row r="24" spans="1:43" s="60" customFormat="1" ht="19.5" customHeight="1">
      <c r="A24" s="64"/>
      <c r="B24" s="101"/>
      <c r="C24" s="83"/>
      <c r="D24" s="102"/>
      <c r="E24" s="84"/>
      <c r="F24" s="85" t="s">
        <v>35</v>
      </c>
      <c r="G24" s="86"/>
      <c r="H24" s="85" t="s">
        <v>37</v>
      </c>
      <c r="I24" s="84"/>
      <c r="J24" s="85" t="s">
        <v>38</v>
      </c>
      <c r="K24" s="84"/>
      <c r="L24" s="127" t="s">
        <v>39</v>
      </c>
      <c r="M24" s="128"/>
      <c r="N24" s="129"/>
      <c r="O24" s="129"/>
      <c r="P24" s="129"/>
      <c r="Q24" s="129"/>
      <c r="R24" s="129"/>
      <c r="S24" s="148"/>
      <c r="T24" s="101"/>
      <c r="U24" s="65"/>
      <c r="V24" s="65"/>
      <c r="W24" s="67"/>
      <c r="X24" s="101"/>
      <c r="Y24" s="83"/>
      <c r="Z24" s="102"/>
      <c r="AA24" s="84"/>
      <c r="AB24" s="85" t="s">
        <v>35</v>
      </c>
      <c r="AC24" s="86"/>
      <c r="AD24" s="85" t="s">
        <v>37</v>
      </c>
      <c r="AE24" s="86"/>
      <c r="AF24" s="85" t="s">
        <v>38</v>
      </c>
      <c r="AG24" s="84"/>
      <c r="AH24" s="127" t="s">
        <v>39</v>
      </c>
      <c r="AI24" s="123"/>
      <c r="AJ24" s="84"/>
      <c r="AK24" s="84"/>
      <c r="AL24" s="84"/>
      <c r="AM24" s="84"/>
      <c r="AN24" s="84"/>
      <c r="AO24" s="163"/>
      <c r="AP24" s="101"/>
      <c r="AQ24" s="154"/>
    </row>
    <row r="25" spans="1:43" s="60" customFormat="1" ht="19.5" customHeight="1">
      <c r="A25" s="64"/>
      <c r="B25" s="101"/>
      <c r="C25" s="87"/>
      <c r="D25" s="103"/>
      <c r="E25" s="88"/>
      <c r="F25" s="89" t="s">
        <v>35</v>
      </c>
      <c r="G25" s="104"/>
      <c r="H25" s="89" t="s">
        <v>37</v>
      </c>
      <c r="I25" s="88"/>
      <c r="J25" s="89" t="s">
        <v>38</v>
      </c>
      <c r="K25" s="88"/>
      <c r="L25" s="130" t="s">
        <v>39</v>
      </c>
      <c r="M25" s="125"/>
      <c r="N25" s="88"/>
      <c r="O25" s="88"/>
      <c r="P25" s="88"/>
      <c r="Q25" s="88"/>
      <c r="R25" s="88"/>
      <c r="S25" s="149"/>
      <c r="T25" s="150"/>
      <c r="U25" s="65"/>
      <c r="V25" s="65"/>
      <c r="W25" s="67"/>
      <c r="X25" s="101"/>
      <c r="Y25" s="87"/>
      <c r="Z25" s="103"/>
      <c r="AA25" s="88"/>
      <c r="AB25" s="89" t="s">
        <v>35</v>
      </c>
      <c r="AC25" s="104"/>
      <c r="AD25" s="89" t="s">
        <v>37</v>
      </c>
      <c r="AE25" s="104"/>
      <c r="AF25" s="89" t="s">
        <v>38</v>
      </c>
      <c r="AG25" s="88"/>
      <c r="AH25" s="130" t="s">
        <v>39</v>
      </c>
      <c r="AI25" s="125"/>
      <c r="AJ25" s="88"/>
      <c r="AK25" s="88"/>
      <c r="AL25" s="88"/>
      <c r="AM25" s="88"/>
      <c r="AN25" s="88"/>
      <c r="AO25" s="149"/>
      <c r="AP25" s="150"/>
      <c r="AQ25" s="154"/>
    </row>
    <row r="26" spans="1:43" s="60" customFormat="1" ht="19.5" customHeight="1">
      <c r="A26" s="64"/>
      <c r="B26" s="101"/>
      <c r="C26" s="87"/>
      <c r="D26" s="103"/>
      <c r="E26" s="88"/>
      <c r="F26" s="89" t="s">
        <v>35</v>
      </c>
      <c r="G26" s="86"/>
      <c r="H26" s="89" t="s">
        <v>37</v>
      </c>
      <c r="I26" s="88"/>
      <c r="J26" s="89" t="s">
        <v>38</v>
      </c>
      <c r="K26" s="88"/>
      <c r="L26" s="130" t="s">
        <v>39</v>
      </c>
      <c r="M26" s="125"/>
      <c r="N26" s="88"/>
      <c r="O26" s="88"/>
      <c r="P26" s="88"/>
      <c r="Q26" s="88"/>
      <c r="R26" s="88"/>
      <c r="S26" s="149"/>
      <c r="T26" s="150"/>
      <c r="U26" s="65"/>
      <c r="V26" s="67"/>
      <c r="W26" s="67"/>
      <c r="X26" s="101"/>
      <c r="Y26" s="87"/>
      <c r="Z26" s="103"/>
      <c r="AA26" s="88"/>
      <c r="AB26" s="89" t="s">
        <v>35</v>
      </c>
      <c r="AC26" s="104"/>
      <c r="AD26" s="89" t="s">
        <v>37</v>
      </c>
      <c r="AE26" s="104"/>
      <c r="AF26" s="89" t="s">
        <v>38</v>
      </c>
      <c r="AG26" s="88"/>
      <c r="AH26" s="130" t="s">
        <v>39</v>
      </c>
      <c r="AI26" s="125"/>
      <c r="AJ26" s="88"/>
      <c r="AK26" s="88"/>
      <c r="AL26" s="88"/>
      <c r="AM26" s="88"/>
      <c r="AN26" s="88"/>
      <c r="AO26" s="149"/>
      <c r="AP26" s="150"/>
      <c r="AQ26" s="154"/>
    </row>
    <row r="27" spans="1:43" s="60" customFormat="1" ht="19.5" customHeight="1">
      <c r="A27" s="64"/>
      <c r="B27" s="101"/>
      <c r="C27" s="87"/>
      <c r="D27" s="103"/>
      <c r="E27" s="88"/>
      <c r="F27" s="89" t="s">
        <v>35</v>
      </c>
      <c r="G27" s="86"/>
      <c r="H27" s="89" t="s">
        <v>37</v>
      </c>
      <c r="I27" s="88"/>
      <c r="J27" s="89" t="s">
        <v>38</v>
      </c>
      <c r="K27" s="88"/>
      <c r="L27" s="130" t="s">
        <v>39</v>
      </c>
      <c r="M27" s="125"/>
      <c r="N27" s="88"/>
      <c r="O27" s="88"/>
      <c r="P27" s="88"/>
      <c r="Q27" s="88"/>
      <c r="R27" s="88"/>
      <c r="S27" s="149"/>
      <c r="T27" s="150"/>
      <c r="U27" s="65"/>
      <c r="V27" s="67"/>
      <c r="W27" s="67"/>
      <c r="X27" s="101"/>
      <c r="Y27" s="87"/>
      <c r="Z27" s="103"/>
      <c r="AA27" s="88"/>
      <c r="AB27" s="89" t="s">
        <v>35</v>
      </c>
      <c r="AC27" s="104"/>
      <c r="AD27" s="89" t="s">
        <v>37</v>
      </c>
      <c r="AE27" s="104"/>
      <c r="AF27" s="89" t="s">
        <v>38</v>
      </c>
      <c r="AG27" s="88"/>
      <c r="AH27" s="130" t="s">
        <v>39</v>
      </c>
      <c r="AI27" s="125"/>
      <c r="AJ27" s="88"/>
      <c r="AK27" s="88"/>
      <c r="AL27" s="88"/>
      <c r="AM27" s="88"/>
      <c r="AN27" s="88"/>
      <c r="AO27" s="149"/>
      <c r="AP27" s="150"/>
      <c r="AQ27" s="154"/>
    </row>
    <row r="28" spans="1:43" s="60" customFormat="1" ht="19.5" customHeight="1">
      <c r="A28" s="64"/>
      <c r="B28" s="101"/>
      <c r="C28" s="87"/>
      <c r="D28" s="103"/>
      <c r="E28" s="88"/>
      <c r="F28" s="89" t="s">
        <v>35</v>
      </c>
      <c r="G28" s="86"/>
      <c r="H28" s="89" t="s">
        <v>37</v>
      </c>
      <c r="I28" s="88"/>
      <c r="J28" s="89" t="s">
        <v>38</v>
      </c>
      <c r="K28" s="88"/>
      <c r="L28" s="130" t="s">
        <v>39</v>
      </c>
      <c r="M28" s="125"/>
      <c r="N28" s="88"/>
      <c r="O28" s="88"/>
      <c r="P28" s="88"/>
      <c r="Q28" s="88"/>
      <c r="R28" s="88"/>
      <c r="S28" s="149"/>
      <c r="T28" s="150"/>
      <c r="U28" s="65"/>
      <c r="V28" s="67"/>
      <c r="W28" s="67"/>
      <c r="X28" s="101"/>
      <c r="Y28" s="87"/>
      <c r="Z28" s="103"/>
      <c r="AA28" s="88"/>
      <c r="AB28" s="89" t="s">
        <v>35</v>
      </c>
      <c r="AC28" s="104"/>
      <c r="AD28" s="89" t="s">
        <v>37</v>
      </c>
      <c r="AE28" s="104"/>
      <c r="AF28" s="89" t="s">
        <v>38</v>
      </c>
      <c r="AG28" s="88"/>
      <c r="AH28" s="130" t="s">
        <v>39</v>
      </c>
      <c r="AI28" s="125"/>
      <c r="AJ28" s="88"/>
      <c r="AK28" s="88"/>
      <c r="AL28" s="88"/>
      <c r="AM28" s="88"/>
      <c r="AN28" s="88"/>
      <c r="AO28" s="149"/>
      <c r="AP28" s="150"/>
      <c r="AQ28" s="154"/>
    </row>
    <row r="29" spans="1:43" s="60" customFormat="1" ht="19.5" customHeight="1">
      <c r="A29" s="64"/>
      <c r="B29" s="101"/>
      <c r="C29" s="87"/>
      <c r="D29" s="103"/>
      <c r="E29" s="88"/>
      <c r="F29" s="89" t="s">
        <v>35</v>
      </c>
      <c r="G29" s="86"/>
      <c r="H29" s="89" t="s">
        <v>37</v>
      </c>
      <c r="I29" s="88"/>
      <c r="J29" s="89" t="s">
        <v>38</v>
      </c>
      <c r="K29" s="88"/>
      <c r="L29" s="130" t="s">
        <v>39</v>
      </c>
      <c r="M29" s="125"/>
      <c r="N29" s="88"/>
      <c r="O29" s="88"/>
      <c r="P29" s="88"/>
      <c r="Q29" s="88"/>
      <c r="R29" s="88"/>
      <c r="S29" s="149"/>
      <c r="T29" s="150"/>
      <c r="U29" s="65"/>
      <c r="V29" s="67"/>
      <c r="W29" s="67"/>
      <c r="X29" s="101"/>
      <c r="Y29" s="87"/>
      <c r="Z29" s="103"/>
      <c r="AA29" s="88"/>
      <c r="AB29" s="89" t="s">
        <v>35</v>
      </c>
      <c r="AC29" s="104"/>
      <c r="AD29" s="89" t="s">
        <v>37</v>
      </c>
      <c r="AE29" s="104"/>
      <c r="AF29" s="89" t="s">
        <v>38</v>
      </c>
      <c r="AG29" s="88"/>
      <c r="AH29" s="130" t="s">
        <v>39</v>
      </c>
      <c r="AI29" s="125"/>
      <c r="AJ29" s="88"/>
      <c r="AK29" s="88"/>
      <c r="AL29" s="88"/>
      <c r="AM29" s="88"/>
      <c r="AN29" s="88"/>
      <c r="AO29" s="149"/>
      <c r="AP29" s="150"/>
      <c r="AQ29" s="154"/>
    </row>
    <row r="30" spans="1:43" s="60" customFormat="1" ht="19.5" customHeight="1">
      <c r="A30" s="64"/>
      <c r="B30" s="101"/>
      <c r="C30" s="87"/>
      <c r="D30" s="103"/>
      <c r="E30" s="88"/>
      <c r="F30" s="89" t="s">
        <v>35</v>
      </c>
      <c r="G30" s="86"/>
      <c r="H30" s="89" t="s">
        <v>37</v>
      </c>
      <c r="I30" s="88"/>
      <c r="J30" s="89" t="s">
        <v>38</v>
      </c>
      <c r="K30" s="88"/>
      <c r="L30" s="130" t="s">
        <v>39</v>
      </c>
      <c r="M30" s="125"/>
      <c r="N30" s="88"/>
      <c r="O30" s="88"/>
      <c r="P30" s="88"/>
      <c r="Q30" s="88"/>
      <c r="R30" s="88"/>
      <c r="S30" s="149"/>
      <c r="T30" s="150"/>
      <c r="U30" s="65"/>
      <c r="V30" s="67"/>
      <c r="W30" s="67"/>
      <c r="X30" s="101"/>
      <c r="Y30" s="87"/>
      <c r="Z30" s="103"/>
      <c r="AA30" s="88"/>
      <c r="AB30" s="89" t="s">
        <v>35</v>
      </c>
      <c r="AC30" s="104"/>
      <c r="AD30" s="89" t="s">
        <v>37</v>
      </c>
      <c r="AE30" s="104"/>
      <c r="AF30" s="89" t="s">
        <v>38</v>
      </c>
      <c r="AG30" s="88"/>
      <c r="AH30" s="130" t="s">
        <v>39</v>
      </c>
      <c r="AI30" s="125"/>
      <c r="AJ30" s="88"/>
      <c r="AK30" s="88"/>
      <c r="AL30" s="88"/>
      <c r="AM30" s="88"/>
      <c r="AN30" s="88"/>
      <c r="AO30" s="149"/>
      <c r="AP30" s="150"/>
      <c r="AQ30" s="154"/>
    </row>
    <row r="31" spans="1:43" s="60" customFormat="1" ht="19.5" customHeight="1">
      <c r="A31" s="64"/>
      <c r="B31" s="101"/>
      <c r="C31" s="87"/>
      <c r="D31" s="103"/>
      <c r="E31" s="88"/>
      <c r="F31" s="89" t="s">
        <v>35</v>
      </c>
      <c r="G31" s="86"/>
      <c r="H31" s="89" t="s">
        <v>37</v>
      </c>
      <c r="I31" s="88"/>
      <c r="J31" s="89" t="s">
        <v>38</v>
      </c>
      <c r="K31" s="88"/>
      <c r="L31" s="130" t="s">
        <v>39</v>
      </c>
      <c r="M31" s="125"/>
      <c r="N31" s="88"/>
      <c r="O31" s="88"/>
      <c r="P31" s="88"/>
      <c r="Q31" s="88"/>
      <c r="R31" s="88"/>
      <c r="S31" s="149"/>
      <c r="T31" s="150"/>
      <c r="U31" s="65"/>
      <c r="V31" s="67"/>
      <c r="W31" s="67"/>
      <c r="X31" s="101"/>
      <c r="Y31" s="87"/>
      <c r="Z31" s="103"/>
      <c r="AA31" s="88"/>
      <c r="AB31" s="89" t="s">
        <v>35</v>
      </c>
      <c r="AC31" s="104"/>
      <c r="AD31" s="89" t="s">
        <v>37</v>
      </c>
      <c r="AE31" s="104"/>
      <c r="AF31" s="89" t="s">
        <v>38</v>
      </c>
      <c r="AG31" s="88"/>
      <c r="AH31" s="130" t="s">
        <v>39</v>
      </c>
      <c r="AI31" s="125"/>
      <c r="AJ31" s="88"/>
      <c r="AK31" s="88"/>
      <c r="AL31" s="88"/>
      <c r="AM31" s="88"/>
      <c r="AN31" s="88"/>
      <c r="AO31" s="149"/>
      <c r="AP31" s="150"/>
      <c r="AQ31" s="154"/>
    </row>
    <row r="32" spans="1:43" s="60" customFormat="1" ht="19.5" customHeight="1">
      <c r="A32" s="64"/>
      <c r="B32" s="101"/>
      <c r="C32" s="87"/>
      <c r="D32" s="103"/>
      <c r="E32" s="88"/>
      <c r="F32" s="89" t="s">
        <v>35</v>
      </c>
      <c r="G32" s="86"/>
      <c r="H32" s="89" t="s">
        <v>37</v>
      </c>
      <c r="I32" s="88"/>
      <c r="J32" s="89" t="s">
        <v>38</v>
      </c>
      <c r="K32" s="88"/>
      <c r="L32" s="130" t="s">
        <v>39</v>
      </c>
      <c r="M32" s="125"/>
      <c r="N32" s="88"/>
      <c r="O32" s="88"/>
      <c r="P32" s="88"/>
      <c r="Q32" s="88"/>
      <c r="R32" s="88"/>
      <c r="S32" s="149"/>
      <c r="T32" s="150"/>
      <c r="U32" s="65"/>
      <c r="V32" s="67"/>
      <c r="W32" s="67"/>
      <c r="X32" s="101"/>
      <c r="Y32" s="87"/>
      <c r="Z32" s="103"/>
      <c r="AA32" s="88"/>
      <c r="AB32" s="89" t="s">
        <v>35</v>
      </c>
      <c r="AC32" s="104"/>
      <c r="AD32" s="89" t="s">
        <v>37</v>
      </c>
      <c r="AE32" s="104"/>
      <c r="AF32" s="89" t="s">
        <v>38</v>
      </c>
      <c r="AG32" s="88"/>
      <c r="AH32" s="130" t="s">
        <v>39</v>
      </c>
      <c r="AI32" s="125"/>
      <c r="AJ32" s="88"/>
      <c r="AK32" s="88"/>
      <c r="AL32" s="88"/>
      <c r="AM32" s="88"/>
      <c r="AN32" s="88"/>
      <c r="AO32" s="149"/>
      <c r="AP32" s="150"/>
      <c r="AQ32" s="154"/>
    </row>
    <row r="33" spans="1:45" s="60" customFormat="1" ht="19.5" customHeight="1">
      <c r="A33" s="64"/>
      <c r="B33" s="101"/>
      <c r="C33" s="87"/>
      <c r="D33" s="103"/>
      <c r="E33" s="88"/>
      <c r="F33" s="89" t="s">
        <v>35</v>
      </c>
      <c r="G33" s="86"/>
      <c r="H33" s="89" t="s">
        <v>37</v>
      </c>
      <c r="I33" s="88"/>
      <c r="J33" s="89" t="s">
        <v>38</v>
      </c>
      <c r="K33" s="88"/>
      <c r="L33" s="130" t="s">
        <v>39</v>
      </c>
      <c r="M33" s="125"/>
      <c r="N33" s="88"/>
      <c r="O33" s="88"/>
      <c r="P33" s="88"/>
      <c r="Q33" s="88"/>
      <c r="R33" s="88"/>
      <c r="S33" s="149"/>
      <c r="T33" s="150"/>
      <c r="U33" s="65"/>
      <c r="V33" s="67"/>
      <c r="W33" s="67"/>
      <c r="X33" s="101"/>
      <c r="Y33" s="87"/>
      <c r="Z33" s="103"/>
      <c r="AA33" s="88"/>
      <c r="AB33" s="89" t="s">
        <v>35</v>
      </c>
      <c r="AC33" s="104"/>
      <c r="AD33" s="89" t="s">
        <v>37</v>
      </c>
      <c r="AE33" s="104"/>
      <c r="AF33" s="89" t="s">
        <v>38</v>
      </c>
      <c r="AG33" s="88"/>
      <c r="AH33" s="130" t="s">
        <v>39</v>
      </c>
      <c r="AI33" s="125"/>
      <c r="AJ33" s="88"/>
      <c r="AK33" s="88"/>
      <c r="AL33" s="88"/>
      <c r="AM33" s="88"/>
      <c r="AN33" s="88"/>
      <c r="AO33" s="164"/>
      <c r="AP33" s="150"/>
      <c r="AQ33" s="154"/>
    </row>
    <row r="34" spans="1:45" s="60" customFormat="1" ht="19.5" customHeight="1">
      <c r="A34" s="64"/>
      <c r="B34" s="101"/>
      <c r="C34" s="87"/>
      <c r="D34" s="103"/>
      <c r="E34" s="88"/>
      <c r="F34" s="89" t="s">
        <v>35</v>
      </c>
      <c r="G34" s="86"/>
      <c r="H34" s="89" t="s">
        <v>37</v>
      </c>
      <c r="I34" s="88"/>
      <c r="J34" s="89" t="s">
        <v>38</v>
      </c>
      <c r="K34" s="88"/>
      <c r="L34" s="130" t="s">
        <v>39</v>
      </c>
      <c r="M34" s="125"/>
      <c r="N34" s="88"/>
      <c r="O34" s="88"/>
      <c r="P34" s="88"/>
      <c r="Q34" s="88"/>
      <c r="R34" s="88"/>
      <c r="S34" s="149"/>
      <c r="T34" s="150"/>
      <c r="U34" s="65"/>
      <c r="V34" s="67"/>
      <c r="W34" s="67"/>
      <c r="X34" s="101"/>
      <c r="Y34" s="87"/>
      <c r="Z34" s="103"/>
      <c r="AA34" s="88"/>
      <c r="AB34" s="89" t="s">
        <v>35</v>
      </c>
      <c r="AC34" s="104"/>
      <c r="AD34" s="89" t="s">
        <v>37</v>
      </c>
      <c r="AE34" s="104"/>
      <c r="AF34" s="89" t="s">
        <v>38</v>
      </c>
      <c r="AG34" s="88"/>
      <c r="AH34" s="130" t="s">
        <v>39</v>
      </c>
      <c r="AI34" s="125"/>
      <c r="AJ34" s="88"/>
      <c r="AK34" s="88"/>
      <c r="AL34" s="88"/>
      <c r="AM34" s="88"/>
      <c r="AN34" s="88"/>
      <c r="AO34" s="164"/>
      <c r="AP34" s="150"/>
      <c r="AQ34" s="154"/>
    </row>
    <row r="35" spans="1:45" s="60" customFormat="1" ht="19.5" customHeight="1">
      <c r="A35" s="64"/>
      <c r="B35" s="101"/>
      <c r="C35" s="87"/>
      <c r="D35" s="103"/>
      <c r="E35" s="88"/>
      <c r="F35" s="89" t="s">
        <v>35</v>
      </c>
      <c r="G35" s="86"/>
      <c r="H35" s="89" t="s">
        <v>37</v>
      </c>
      <c r="I35" s="88"/>
      <c r="J35" s="89" t="s">
        <v>38</v>
      </c>
      <c r="K35" s="88"/>
      <c r="L35" s="130" t="s">
        <v>39</v>
      </c>
      <c r="M35" s="125"/>
      <c r="N35" s="88"/>
      <c r="O35" s="88"/>
      <c r="P35" s="88"/>
      <c r="Q35" s="88"/>
      <c r="R35" s="88"/>
      <c r="S35" s="149"/>
      <c r="T35" s="150"/>
      <c r="U35" s="65"/>
      <c r="V35" s="67"/>
      <c r="W35" s="67"/>
      <c r="X35" s="105"/>
      <c r="Y35" s="95"/>
      <c r="Z35" s="106"/>
      <c r="AA35" s="96"/>
      <c r="AB35" s="91" t="s">
        <v>35</v>
      </c>
      <c r="AC35" s="90"/>
      <c r="AD35" s="91" t="s">
        <v>37</v>
      </c>
      <c r="AE35" s="96"/>
      <c r="AF35" s="91" t="s">
        <v>38</v>
      </c>
      <c r="AG35" s="96"/>
      <c r="AH35" s="159" t="s">
        <v>39</v>
      </c>
      <c r="AI35" s="94"/>
      <c r="AJ35" s="96"/>
      <c r="AK35" s="96"/>
      <c r="AL35" s="96"/>
      <c r="AM35" s="96"/>
      <c r="AN35" s="96"/>
      <c r="AO35" s="165"/>
      <c r="AP35" s="105"/>
      <c r="AQ35" s="154"/>
    </row>
    <row r="36" spans="1:45" s="60" customFormat="1" ht="19.5" customHeight="1">
      <c r="A36" s="64"/>
      <c r="B36" s="101"/>
      <c r="C36" s="87"/>
      <c r="D36" s="103"/>
      <c r="E36" s="88"/>
      <c r="F36" s="89" t="s">
        <v>35</v>
      </c>
      <c r="G36" s="86"/>
      <c r="H36" s="89" t="s">
        <v>37</v>
      </c>
      <c r="I36" s="88"/>
      <c r="J36" s="89" t="s">
        <v>38</v>
      </c>
      <c r="K36" s="88"/>
      <c r="L36" s="130" t="s">
        <v>39</v>
      </c>
      <c r="M36" s="125"/>
      <c r="N36" s="88"/>
      <c r="O36" s="88"/>
      <c r="P36" s="88"/>
      <c r="Q36" s="88"/>
      <c r="R36" s="88"/>
      <c r="S36" s="149"/>
      <c r="T36" s="150"/>
      <c r="U36" s="65"/>
      <c r="V36" s="67"/>
      <c r="W36" s="67"/>
      <c r="X36" s="65"/>
      <c r="Y36" s="65"/>
      <c r="Z36" s="65"/>
      <c r="AA36" s="65"/>
      <c r="AB36" s="65"/>
      <c r="AC36" s="132"/>
      <c r="AD36" s="154"/>
      <c r="AE36" s="132"/>
      <c r="AF36" s="154"/>
      <c r="AG36" s="132"/>
      <c r="AH36" s="66"/>
      <c r="AI36" s="67"/>
      <c r="AJ36" s="158"/>
      <c r="AK36" s="64"/>
      <c r="AL36" s="65"/>
      <c r="AM36" s="132"/>
      <c r="AN36" s="154"/>
      <c r="AO36" s="132"/>
      <c r="AP36" s="154"/>
      <c r="AQ36" s="154"/>
      <c r="AR36" s="61"/>
    </row>
    <row r="37" spans="1:45" s="60" customFormat="1" ht="19.5" customHeight="1">
      <c r="A37" s="64"/>
      <c r="B37" s="101"/>
      <c r="C37" s="87"/>
      <c r="D37" s="103"/>
      <c r="E37" s="88"/>
      <c r="F37" s="89" t="s">
        <v>35</v>
      </c>
      <c r="G37" s="86"/>
      <c r="H37" s="89" t="s">
        <v>37</v>
      </c>
      <c r="I37" s="88"/>
      <c r="J37" s="89" t="s">
        <v>38</v>
      </c>
      <c r="K37" s="88"/>
      <c r="L37" s="130" t="s">
        <v>39</v>
      </c>
      <c r="M37" s="125"/>
      <c r="N37" s="88"/>
      <c r="O37" s="88"/>
      <c r="P37" s="88"/>
      <c r="Q37" s="88"/>
      <c r="R37" s="88"/>
      <c r="S37" s="149"/>
      <c r="T37" s="150"/>
      <c r="U37" s="65"/>
      <c r="V37" s="67"/>
      <c r="W37" s="67"/>
      <c r="X37" s="65"/>
      <c r="Y37" s="65"/>
      <c r="Z37" s="65"/>
      <c r="AA37" s="65"/>
      <c r="AB37" s="65"/>
      <c r="AC37" s="132"/>
      <c r="AD37" s="154"/>
      <c r="AE37" s="132"/>
      <c r="AF37" s="154"/>
      <c r="AG37" s="132"/>
      <c r="AH37" s="66"/>
      <c r="AI37" s="67"/>
      <c r="AJ37" s="158"/>
      <c r="AK37" s="64"/>
      <c r="AL37" s="65"/>
      <c r="AM37" s="132"/>
      <c r="AN37" s="154"/>
      <c r="AO37" s="132"/>
      <c r="AP37" s="154"/>
      <c r="AQ37" s="154"/>
      <c r="AR37" s="61"/>
    </row>
    <row r="38" spans="1:45" s="60" customFormat="1" ht="19.5" customHeight="1">
      <c r="A38" s="64"/>
      <c r="B38" s="101"/>
      <c r="C38" s="87"/>
      <c r="D38" s="103"/>
      <c r="E38" s="88"/>
      <c r="F38" s="89" t="s">
        <v>35</v>
      </c>
      <c r="G38" s="86"/>
      <c r="H38" s="89" t="s">
        <v>37</v>
      </c>
      <c r="I38" s="88"/>
      <c r="J38" s="89" t="s">
        <v>38</v>
      </c>
      <c r="K38" s="88"/>
      <c r="L38" s="130" t="s">
        <v>39</v>
      </c>
      <c r="M38" s="125"/>
      <c r="N38" s="88"/>
      <c r="O38" s="88"/>
      <c r="P38" s="88"/>
      <c r="Q38" s="88"/>
      <c r="R38" s="88"/>
      <c r="S38" s="149"/>
      <c r="T38" s="150"/>
      <c r="U38" s="65"/>
      <c r="V38" s="67"/>
      <c r="W38" s="67"/>
      <c r="X38" s="65"/>
      <c r="Y38" s="65"/>
      <c r="Z38" s="65"/>
      <c r="AA38" s="65"/>
      <c r="AB38" s="65"/>
      <c r="AC38" s="132"/>
      <c r="AD38" s="154"/>
      <c r="AE38" s="132"/>
      <c r="AF38" s="154"/>
      <c r="AG38" s="132"/>
      <c r="AH38" s="66"/>
      <c r="AI38" s="67"/>
      <c r="AJ38" s="158"/>
      <c r="AK38" s="64"/>
      <c r="AL38" s="65"/>
      <c r="AM38" s="132"/>
      <c r="AN38" s="154"/>
      <c r="AO38" s="132"/>
      <c r="AP38" s="154"/>
      <c r="AQ38" s="154"/>
      <c r="AR38" s="61"/>
    </row>
    <row r="39" spans="1:45" s="60" customFormat="1" ht="19.5" customHeight="1">
      <c r="A39" s="64"/>
      <c r="B39" s="101"/>
      <c r="C39" s="87"/>
      <c r="D39" s="103"/>
      <c r="E39" s="88"/>
      <c r="F39" s="89" t="s">
        <v>35</v>
      </c>
      <c r="G39" s="86"/>
      <c r="H39" s="89" t="s">
        <v>37</v>
      </c>
      <c r="I39" s="88"/>
      <c r="J39" s="89" t="s">
        <v>38</v>
      </c>
      <c r="K39" s="88"/>
      <c r="L39" s="130" t="s">
        <v>39</v>
      </c>
      <c r="M39" s="125"/>
      <c r="N39" s="88"/>
      <c r="O39" s="88"/>
      <c r="P39" s="88"/>
      <c r="Q39" s="88"/>
      <c r="R39" s="88"/>
      <c r="S39" s="149"/>
      <c r="T39" s="150"/>
      <c r="U39" s="65"/>
      <c r="V39" s="67"/>
      <c r="W39" s="67"/>
      <c r="X39" s="65"/>
      <c r="Y39" s="65"/>
      <c r="Z39" s="65"/>
      <c r="AA39" s="65"/>
      <c r="AB39" s="65"/>
      <c r="AC39" s="65"/>
      <c r="AD39" s="132"/>
      <c r="AE39" s="154"/>
      <c r="AF39" s="132"/>
      <c r="AG39" s="154"/>
      <c r="AH39" s="132"/>
      <c r="AI39" s="66"/>
      <c r="AJ39" s="67"/>
      <c r="AK39" s="158"/>
      <c r="AL39" s="64"/>
      <c r="AM39" s="65"/>
      <c r="AN39" s="132"/>
      <c r="AO39" s="154"/>
      <c r="AP39" s="132"/>
      <c r="AQ39" s="154"/>
      <c r="AR39" s="61"/>
      <c r="AS39" s="61"/>
    </row>
    <row r="40" spans="1:45" s="60" customFormat="1" ht="19.5" customHeight="1">
      <c r="A40" s="64"/>
      <c r="B40" s="105"/>
      <c r="C40" s="95"/>
      <c r="D40" s="106"/>
      <c r="E40" s="96"/>
      <c r="F40" s="91" t="s">
        <v>35</v>
      </c>
      <c r="G40" s="107"/>
      <c r="H40" s="91" t="s">
        <v>37</v>
      </c>
      <c r="I40" s="96"/>
      <c r="J40" s="91" t="s">
        <v>38</v>
      </c>
      <c r="K40" s="96"/>
      <c r="L40" s="131" t="s">
        <v>39</v>
      </c>
      <c r="M40" s="94"/>
      <c r="N40" s="96"/>
      <c r="O40" s="96"/>
      <c r="P40" s="96"/>
      <c r="Q40" s="96"/>
      <c r="R40" s="96"/>
      <c r="S40" s="151"/>
      <c r="T40" s="105"/>
      <c r="U40" s="65"/>
      <c r="V40" s="67"/>
      <c r="W40" s="67"/>
      <c r="X40" s="65"/>
      <c r="Y40" s="65"/>
      <c r="Z40" s="65"/>
      <c r="AA40" s="65"/>
      <c r="AB40" s="65"/>
      <c r="AC40" s="65"/>
      <c r="AD40" s="132"/>
      <c r="AE40" s="154"/>
      <c r="AF40" s="132"/>
      <c r="AG40" s="154"/>
      <c r="AH40" s="132"/>
      <c r="AI40" s="66"/>
      <c r="AJ40" s="67"/>
      <c r="AK40" s="158"/>
      <c r="AL40" s="64"/>
      <c r="AM40" s="65"/>
      <c r="AN40" s="132"/>
      <c r="AO40" s="154"/>
      <c r="AP40" s="132"/>
      <c r="AQ40" s="154"/>
      <c r="AR40" s="61"/>
      <c r="AS40" s="61"/>
    </row>
    <row r="41" spans="1:45" s="60" customFormat="1" ht="19.5" customHeight="1">
      <c r="A41" s="108"/>
      <c r="B41" s="108"/>
      <c r="C41" s="108"/>
      <c r="D41" s="108"/>
      <c r="E41" s="108"/>
      <c r="F41" s="92"/>
      <c r="G41" s="92"/>
      <c r="H41" s="92"/>
      <c r="I41" s="92"/>
      <c r="J41" s="92"/>
      <c r="K41" s="92"/>
      <c r="L41" s="92"/>
      <c r="M41" s="92"/>
      <c r="N41" s="92"/>
      <c r="O41" s="92"/>
      <c r="P41" s="92"/>
      <c r="Q41" s="92"/>
      <c r="R41" s="92"/>
      <c r="S41" s="92"/>
      <c r="T41" s="92"/>
      <c r="U41" s="67"/>
      <c r="V41" s="67"/>
      <c r="W41" s="92"/>
      <c r="X41" s="92"/>
      <c r="Y41" s="92"/>
      <c r="Z41" s="92"/>
      <c r="AA41" s="92"/>
      <c r="AB41" s="92"/>
      <c r="AC41" s="92"/>
      <c r="AD41" s="92"/>
      <c r="AE41" s="92"/>
      <c r="AF41" s="92"/>
      <c r="AG41" s="92"/>
      <c r="AH41" s="92"/>
      <c r="AI41" s="92"/>
      <c r="AJ41" s="92"/>
      <c r="AK41" s="92"/>
      <c r="AL41" s="92"/>
      <c r="AM41" s="92"/>
      <c r="AN41" s="92"/>
      <c r="AO41" s="92"/>
      <c r="AP41" s="92"/>
      <c r="AQ41" s="92"/>
      <c r="AR41" s="61"/>
      <c r="AS41" s="61"/>
    </row>
    <row r="42" spans="1:45" s="60" customFormat="1" ht="19.5" customHeight="1">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61"/>
      <c r="AS42" s="61"/>
    </row>
    <row r="43" spans="1:45" ht="11.25" customHeight="1">
      <c r="A43" s="109" t="s">
        <v>60</v>
      </c>
      <c r="B43" s="109" t="s">
        <v>61</v>
      </c>
      <c r="C43" s="109" t="s">
        <v>29</v>
      </c>
      <c r="D43" s="62"/>
      <c r="E43" s="62"/>
      <c r="F43" s="62"/>
      <c r="G43" s="62"/>
      <c r="H43" s="62"/>
      <c r="I43" s="62"/>
      <c r="J43" s="62"/>
      <c r="K43" s="62"/>
      <c r="L43" s="62"/>
      <c r="M43" s="62"/>
      <c r="N43" s="62"/>
      <c r="O43" s="62"/>
      <c r="P43" s="62"/>
      <c r="Q43" s="62"/>
      <c r="R43" s="62"/>
      <c r="S43" s="62"/>
      <c r="T43" s="62"/>
      <c r="V43" s="62"/>
      <c r="W43" s="62"/>
      <c r="X43" s="62"/>
      <c r="Y43" s="62"/>
      <c r="Z43" s="62"/>
      <c r="AA43" s="62"/>
      <c r="AB43" s="62"/>
      <c r="AC43" s="62"/>
      <c r="AD43" s="62"/>
      <c r="AE43" s="62"/>
      <c r="AF43" s="62"/>
      <c r="AG43" s="62"/>
      <c r="AH43" s="62"/>
      <c r="AI43" s="62"/>
      <c r="AJ43" s="62"/>
      <c r="AK43" s="62"/>
      <c r="AL43" s="62"/>
      <c r="AM43" s="62"/>
      <c r="AN43" s="62"/>
      <c r="AO43" s="62"/>
      <c r="AP43" s="62"/>
      <c r="AQ43" s="62"/>
    </row>
    <row r="44" spans="1:45" s="62" customFormat="1" ht="13.5" customHeight="1">
      <c r="A44" s="229" t="s">
        <v>47</v>
      </c>
      <c r="B44" s="110"/>
      <c r="C44" s="110"/>
      <c r="AR44" s="61"/>
      <c r="AS44" s="61"/>
    </row>
    <row r="45" spans="1:45" s="62" customFormat="1" ht="13.5" customHeight="1">
      <c r="A45" s="110"/>
      <c r="B45" s="229" t="s">
        <v>50</v>
      </c>
      <c r="C45" s="110" t="s">
        <v>40</v>
      </c>
      <c r="AR45" s="61"/>
      <c r="AS45" s="61"/>
    </row>
    <row r="46" spans="1:45" s="62" customFormat="1" ht="13.5" customHeight="1">
      <c r="A46" s="229" t="s">
        <v>56</v>
      </c>
      <c r="B46" s="229" t="s">
        <v>52</v>
      </c>
      <c r="C46" s="110" t="s">
        <v>36</v>
      </c>
      <c r="AR46" s="61"/>
      <c r="AS46" s="61"/>
    </row>
    <row r="47" spans="1:45" s="62" customFormat="1" ht="13.5" customHeight="1">
      <c r="A47" s="229" t="s">
        <v>51</v>
      </c>
      <c r="B47" s="229" t="s">
        <v>55</v>
      </c>
      <c r="C47" s="110"/>
      <c r="AR47" s="61"/>
      <c r="AS47" s="61"/>
    </row>
    <row r="48" spans="1:45" s="62" customFormat="1" ht="13.5" customHeight="1">
      <c r="A48" s="229" t="s">
        <v>58</v>
      </c>
      <c r="B48" s="229" t="s">
        <v>57</v>
      </c>
      <c r="C48" s="110"/>
      <c r="AR48" s="61"/>
      <c r="AS48" s="61"/>
    </row>
    <row r="49" spans="1:45" s="62" customFormat="1" ht="13.5" customHeight="1">
      <c r="A49" s="110"/>
      <c r="B49" s="110"/>
      <c r="C49" s="110"/>
      <c r="D49" s="63"/>
      <c r="E49" s="63"/>
      <c r="F49" s="63"/>
      <c r="G49" s="63"/>
      <c r="H49" s="63"/>
      <c r="I49" s="63"/>
      <c r="J49" s="63"/>
      <c r="K49" s="63"/>
      <c r="L49" s="63"/>
      <c r="M49" s="63"/>
      <c r="N49" s="63"/>
      <c r="O49" s="63"/>
      <c r="P49" s="63"/>
      <c r="Q49" s="63"/>
      <c r="R49" s="63"/>
      <c r="S49" s="63"/>
      <c r="V49" s="63"/>
      <c r="W49" s="63"/>
      <c r="X49" s="63"/>
      <c r="Y49" s="63"/>
      <c r="Z49" s="63"/>
      <c r="AA49" s="63"/>
      <c r="AB49" s="63"/>
      <c r="AC49" s="63"/>
      <c r="AD49" s="63"/>
      <c r="AE49" s="63"/>
      <c r="AF49" s="63"/>
      <c r="AG49" s="63"/>
      <c r="AH49" s="63"/>
      <c r="AI49" s="63"/>
      <c r="AJ49" s="63"/>
      <c r="AK49" s="63"/>
      <c r="AL49" s="63"/>
      <c r="AM49" s="63"/>
      <c r="AN49" s="63"/>
      <c r="AO49" s="63"/>
      <c r="AP49" s="63"/>
      <c r="AR49" s="61"/>
      <c r="AS49" s="61"/>
    </row>
    <row r="50" spans="1:45" s="62" customFormat="1" ht="13.5" customHeight="1">
      <c r="A50" s="110"/>
      <c r="B50" s="110"/>
      <c r="C50" s="110"/>
      <c r="D50" s="63"/>
      <c r="E50" s="63"/>
      <c r="F50" s="63"/>
      <c r="G50" s="63"/>
      <c r="H50" s="63"/>
      <c r="I50" s="63"/>
      <c r="J50" s="63"/>
      <c r="K50" s="63"/>
      <c r="L50" s="63"/>
      <c r="M50" s="63"/>
      <c r="N50" s="63"/>
      <c r="O50" s="63"/>
      <c r="P50" s="63"/>
      <c r="Q50" s="63"/>
      <c r="R50" s="63"/>
      <c r="S50" s="63"/>
      <c r="T50" s="63"/>
      <c r="V50" s="63"/>
      <c r="W50" s="63"/>
      <c r="X50" s="63"/>
      <c r="Y50" s="63"/>
      <c r="Z50" s="63"/>
      <c r="AA50" s="63"/>
      <c r="AB50" s="63"/>
      <c r="AC50" s="63"/>
      <c r="AD50" s="63"/>
      <c r="AE50" s="63"/>
      <c r="AF50" s="63"/>
      <c r="AG50" s="63"/>
      <c r="AH50" s="63"/>
      <c r="AI50" s="63"/>
      <c r="AJ50" s="63"/>
      <c r="AK50" s="63"/>
      <c r="AL50" s="63"/>
      <c r="AM50" s="63"/>
      <c r="AN50" s="63"/>
      <c r="AO50" s="63"/>
      <c r="AP50" s="63"/>
      <c r="AQ50" s="63"/>
      <c r="AR50" s="61"/>
      <c r="AS50" s="61"/>
    </row>
    <row r="51" spans="1:45" s="63" customFormat="1" ht="13.5" customHeight="1">
      <c r="A51" s="110" t="s">
        <v>81</v>
      </c>
      <c r="B51" s="110" t="s">
        <v>81</v>
      </c>
      <c r="C51" s="110"/>
    </row>
    <row r="52" spans="1:45" s="63" customFormat="1" ht="13.5" customHeight="1">
      <c r="A52" s="110"/>
      <c r="B52" s="110"/>
      <c r="C52" s="110"/>
    </row>
    <row r="53" spans="1:45" s="63" customFormat="1" ht="13.5" customHeight="1">
      <c r="A53" s="364" t="s">
        <v>64</v>
      </c>
      <c r="B53" s="364"/>
      <c r="C53" s="364"/>
      <c r="D53" s="61"/>
      <c r="E53" s="61"/>
      <c r="F53" s="61"/>
      <c r="G53" s="61"/>
      <c r="H53" s="61"/>
      <c r="I53" s="61"/>
      <c r="J53" s="61"/>
      <c r="K53" s="61"/>
      <c r="L53" s="61"/>
      <c r="M53" s="61"/>
      <c r="N53" s="61"/>
      <c r="O53" s="61"/>
      <c r="P53" s="61"/>
      <c r="Q53" s="61"/>
      <c r="R53" s="61"/>
      <c r="S53" s="61"/>
      <c r="V53" s="61"/>
      <c r="W53" s="61"/>
      <c r="X53" s="61"/>
      <c r="Y53" s="61"/>
      <c r="Z53" s="61"/>
      <c r="AA53" s="61"/>
      <c r="AB53" s="61"/>
      <c r="AC53" s="61"/>
      <c r="AD53" s="61"/>
      <c r="AE53" s="61"/>
      <c r="AF53" s="61"/>
      <c r="AG53" s="61"/>
      <c r="AH53" s="61"/>
      <c r="AI53" s="61"/>
      <c r="AJ53" s="61"/>
      <c r="AK53" s="61"/>
      <c r="AL53" s="61"/>
      <c r="AM53" s="61"/>
      <c r="AN53" s="61"/>
      <c r="AO53" s="61"/>
      <c r="AP53" s="61"/>
    </row>
    <row r="54" spans="1:45" s="63" customFormat="1" ht="13.5" customHeight="1">
      <c r="A54" s="61"/>
      <c r="B54" s="61"/>
      <c r="C54" s="61"/>
      <c r="D54" s="61"/>
      <c r="E54" s="61"/>
      <c r="F54" s="61"/>
      <c r="G54" s="61"/>
      <c r="H54" s="61"/>
      <c r="I54" s="61"/>
      <c r="J54" s="61"/>
      <c r="K54" s="61"/>
      <c r="L54" s="61"/>
      <c r="M54" s="61"/>
      <c r="N54" s="61"/>
      <c r="O54" s="61"/>
      <c r="P54" s="61"/>
      <c r="Q54" s="61"/>
      <c r="R54" s="61"/>
      <c r="S54" s="61"/>
      <c r="T54" s="61"/>
      <c r="V54" s="61"/>
      <c r="W54" s="61"/>
      <c r="X54" s="61"/>
      <c r="Y54" s="61"/>
      <c r="Z54" s="61"/>
      <c r="AA54" s="61"/>
      <c r="AB54" s="61"/>
      <c r="AC54" s="61"/>
      <c r="AD54" s="61"/>
      <c r="AE54" s="61"/>
      <c r="AF54" s="61"/>
      <c r="AG54" s="61"/>
      <c r="AH54" s="61"/>
      <c r="AI54" s="61"/>
      <c r="AJ54" s="61"/>
      <c r="AK54" s="61"/>
      <c r="AL54" s="61"/>
      <c r="AM54" s="61"/>
      <c r="AN54" s="61"/>
      <c r="AO54" s="61"/>
      <c r="AP54" s="61"/>
      <c r="AQ54" s="61"/>
    </row>
    <row r="55" spans="1:45" ht="13.5" customHeight="1"/>
    <row r="56" spans="1:45" ht="13.5" customHeight="1"/>
    <row r="57" spans="1:45" ht="13.5" customHeight="1"/>
    <row r="58" spans="1:45" ht="13.5" customHeight="1"/>
    <row r="59" spans="1:45" ht="13.5" customHeight="1"/>
    <row r="60" spans="1:45" ht="13.5" customHeight="1"/>
    <row r="61" spans="1:45" ht="13.5" customHeight="1"/>
    <row r="62" spans="1:45" ht="13.5" customHeight="1"/>
    <row r="63" spans="1:45" ht="13.5" customHeight="1"/>
    <row r="64" spans="1:4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sheetData>
  <protectedRanges>
    <protectedRange sqref="C2:O3 C5 C7:D8 J5 Y8:Z8 M7:Q7" name="基本データ"/>
    <protectedRange sqref="C13:E19 I13:I18 K13:K18 M13:T18 G12:G18 G24:G40 AC12:AC16 AC24:AC35 AP12:AP16 E10" name="男子団体"/>
    <protectedRange sqref="I24:I40 K24:K40 B24:E40 M24:T40 G24:G40" name="男子個人"/>
    <protectedRange sqref="Y12:AA17 AE12:AE16 AG12:AG16 AA10 AI12:AP16 AC12:AC16" name="女子団体"/>
    <protectedRange sqref="C2 AE24:AE35 AG24:AG35 AI24:AP35 X24:AA35 AC24:AC35" name="女子個人"/>
  </protectedRanges>
  <mergeCells count="33">
    <mergeCell ref="A8:B8"/>
    <mergeCell ref="E8:K8"/>
    <mergeCell ref="A5:B5"/>
    <mergeCell ref="C5:E5"/>
    <mergeCell ref="F5:G5"/>
    <mergeCell ref="J5:K5"/>
    <mergeCell ref="A7:B7"/>
    <mergeCell ref="V8:X8"/>
    <mergeCell ref="AB8:AI8"/>
    <mergeCell ref="E11:F11"/>
    <mergeCell ref="G11:H11"/>
    <mergeCell ref="I11:J11"/>
    <mergeCell ref="K11:L11"/>
    <mergeCell ref="M11:S11"/>
    <mergeCell ref="AA11:AB11"/>
    <mergeCell ref="AC11:AD11"/>
    <mergeCell ref="AE11:AF11"/>
    <mergeCell ref="AG23:AH23"/>
    <mergeCell ref="AI23:AO23"/>
    <mergeCell ref="A53:C53"/>
    <mergeCell ref="C2:C3"/>
    <mergeCell ref="A2:B3"/>
    <mergeCell ref="D2:O3"/>
    <mergeCell ref="AG11:AH11"/>
    <mergeCell ref="AI11:AO11"/>
    <mergeCell ref="E23:F23"/>
    <mergeCell ref="G23:H23"/>
    <mergeCell ref="I23:J23"/>
    <mergeCell ref="K23:L23"/>
    <mergeCell ref="M23:S23"/>
    <mergeCell ref="AA23:AB23"/>
    <mergeCell ref="AC23:AD23"/>
    <mergeCell ref="AE23:AF23"/>
  </mergeCells>
  <phoneticPr fontId="39"/>
  <conditionalFormatting sqref="AA12:AA18 E12:E19 AA24:AA35 E24:E40 AB36:AB38 AL36:AL38 AC39:AC40 AM39:AM40">
    <cfRule type="cellIs" dxfId="18" priority="1" stopIfTrue="1" operator="greaterThan">
      <formula>3</formula>
    </cfRule>
  </conditionalFormatting>
  <dataValidations count="3">
    <dataValidation type="list" allowBlank="1" showInputMessage="1" showErrorMessage="1" sqref="B24:B40" xr:uid="{00000000-0002-0000-0200-000000000000}">
      <formula1>$A$44:$A$52</formula1>
    </dataValidation>
    <dataValidation type="list" allowBlank="1" showInputMessage="1" showErrorMessage="1" sqref="G12:G18 G24:G40 AC12:AC16 AC24:AC35" xr:uid="{00000000-0002-0000-0200-000001000000}">
      <formula1>$C$44:$C$46</formula1>
    </dataValidation>
    <dataValidation type="list" allowBlank="1" showInputMessage="1" showErrorMessage="1" sqref="X24:X35" xr:uid="{00000000-0002-0000-0200-000002000000}">
      <formula1>$B$44:$B$52</formula1>
    </dataValidation>
  </dataValidations>
  <pageMargins left="0.2" right="0.2" top="0.2" bottom="0.2" header="0.2" footer="0.2"/>
  <pageSetup paperSize="9" scale="75"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9"/>
  </sheetPr>
  <dimension ref="A1:AS99"/>
  <sheetViews>
    <sheetView zoomScaleSheetLayoutView="100" workbookViewId="0">
      <selection sqref="A1:IV26"/>
    </sheetView>
  </sheetViews>
  <sheetFormatPr defaultColWidth="11" defaultRowHeight="13"/>
  <cols>
    <col min="1" max="1" width="5" style="4" customWidth="1"/>
    <col min="2" max="45" width="2.08984375" style="4" customWidth="1"/>
    <col min="46" max="16384" width="11" style="4"/>
  </cols>
  <sheetData>
    <row r="1" spans="1:45" ht="42" customHeight="1">
      <c r="A1" s="391" t="str">
        <f>入力用紙!E2&amp;"　"&amp;入力用紙!F2&amp;"申込書（男子団体戦）"</f>
        <v>令和8年　第76回北海道高等学校柔道大会申込書（男子団体戦）</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28"/>
      <c r="AR1" s="28"/>
      <c r="AS1" s="28"/>
    </row>
    <row r="2" spans="1:45" ht="34.5" customHeight="1"/>
    <row r="3" spans="1:45" ht="31.5" customHeight="1">
      <c r="A3" s="294" t="s">
        <v>82</v>
      </c>
      <c r="B3" s="294"/>
      <c r="C3" s="294"/>
      <c r="E3" s="392" t="str">
        <f>IF(入力用紙!$E$5="","",入力用紙!$E$5&amp;"高等学校")</f>
        <v/>
      </c>
      <c r="F3" s="393"/>
      <c r="G3" s="393"/>
      <c r="H3" s="393"/>
      <c r="I3" s="393"/>
      <c r="J3" s="393"/>
      <c r="K3" s="393"/>
      <c r="L3" s="393"/>
      <c r="M3" s="393"/>
      <c r="N3" s="393"/>
      <c r="O3" s="393"/>
      <c r="P3" s="393"/>
      <c r="Q3" s="393"/>
      <c r="R3" s="394"/>
      <c r="X3" s="294" t="s">
        <v>83</v>
      </c>
      <c r="Y3" s="294"/>
      <c r="Z3" s="294"/>
      <c r="AB3" s="395">
        <f>入力用紙!$E$8</f>
        <v>0</v>
      </c>
      <c r="AC3" s="396"/>
      <c r="AD3" s="396"/>
      <c r="AE3" s="396"/>
      <c r="AF3" s="396"/>
      <c r="AG3" s="396"/>
      <c r="AH3" s="27"/>
      <c r="AI3" s="396">
        <f>入力用紙!$F$8</f>
        <v>0</v>
      </c>
      <c r="AJ3" s="396"/>
      <c r="AK3" s="396"/>
      <c r="AL3" s="396"/>
      <c r="AM3" s="396"/>
      <c r="AN3" s="397"/>
    </row>
    <row r="4" spans="1:45" ht="32.25" customHeight="1"/>
    <row r="5" spans="1:45" ht="6.75" customHeight="1">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row>
    <row r="6" spans="1:45" ht="30" customHeight="1">
      <c r="B6" s="380"/>
      <c r="C6" s="381"/>
      <c r="D6" s="381"/>
      <c r="E6" s="381"/>
      <c r="F6" s="382"/>
      <c r="G6" s="381" t="s">
        <v>84</v>
      </c>
      <c r="H6" s="381"/>
      <c r="I6" s="381"/>
      <c r="J6" s="381"/>
      <c r="K6" s="381"/>
      <c r="L6" s="381"/>
      <c r="M6" s="381"/>
      <c r="N6" s="381"/>
      <c r="O6" s="381"/>
      <c r="P6" s="381"/>
      <c r="Q6" s="381"/>
      <c r="R6" s="381"/>
      <c r="S6" s="382"/>
      <c r="T6" s="380" t="s">
        <v>34</v>
      </c>
      <c r="U6" s="381"/>
      <c r="V6" s="383"/>
      <c r="W6" s="381" t="s">
        <v>29</v>
      </c>
      <c r="X6" s="381"/>
      <c r="Y6" s="382"/>
      <c r="Z6" s="380" t="s">
        <v>30</v>
      </c>
      <c r="AA6" s="381"/>
      <c r="AB6" s="383"/>
      <c r="AC6" s="381" t="s">
        <v>31</v>
      </c>
      <c r="AD6" s="381"/>
      <c r="AE6" s="382"/>
      <c r="AF6" s="378" t="s">
        <v>85</v>
      </c>
      <c r="AG6" s="378"/>
      <c r="AH6" s="378"/>
      <c r="AI6" s="378"/>
      <c r="AJ6" s="378"/>
      <c r="AK6" s="378"/>
      <c r="AL6" s="378"/>
      <c r="AM6" s="378"/>
      <c r="AN6" s="378"/>
      <c r="AO6" s="378"/>
      <c r="AP6" s="379"/>
    </row>
    <row r="7" spans="1:45" ht="47.25" customHeight="1">
      <c r="B7" s="402" t="s">
        <v>77</v>
      </c>
      <c r="C7" s="402"/>
      <c r="D7" s="402"/>
      <c r="E7" s="402"/>
      <c r="F7" s="402"/>
      <c r="G7" s="386">
        <f>入力用紙!E12</f>
        <v>0</v>
      </c>
      <c r="H7" s="387"/>
      <c r="I7" s="387"/>
      <c r="J7" s="387"/>
      <c r="K7" s="387"/>
      <c r="L7" s="387"/>
      <c r="M7" s="22"/>
      <c r="N7" s="387">
        <f>入力用紙!F12</f>
        <v>0</v>
      </c>
      <c r="O7" s="387"/>
      <c r="P7" s="387"/>
      <c r="Q7" s="387"/>
      <c r="R7" s="387"/>
      <c r="S7" s="388"/>
      <c r="T7" s="376">
        <f>入力用紙!H12</f>
        <v>0</v>
      </c>
      <c r="U7" s="376"/>
      <c r="V7" s="376"/>
      <c r="W7" s="376">
        <f>入力用紙!J12</f>
        <v>0</v>
      </c>
      <c r="X7" s="376"/>
      <c r="Y7" s="376"/>
      <c r="Z7" s="376">
        <f>入力用紙!L12</f>
        <v>0</v>
      </c>
      <c r="AA7" s="376"/>
      <c r="AB7" s="376"/>
      <c r="AC7" s="376">
        <f>入力用紙!N12</f>
        <v>0</v>
      </c>
      <c r="AD7" s="376"/>
      <c r="AE7" s="376"/>
      <c r="AF7" s="377" t="str">
        <f>IF(入力用紙!V12="","","01"&amp;入力用紙!$R$7&amp;入力用紙!$S$7&amp;入力用紙!$T$7&amp;入力用紙!P12&amp;入力用紙!Q12&amp;入力用紙!R12&amp;入力用紙!S12&amp;入力用紙!T12&amp;入力用紙!U12&amp;入力用紙!V12)</f>
        <v/>
      </c>
      <c r="AG7" s="377"/>
      <c r="AH7" s="377"/>
      <c r="AI7" s="377"/>
      <c r="AJ7" s="377"/>
      <c r="AK7" s="377"/>
      <c r="AL7" s="377"/>
      <c r="AM7" s="377"/>
      <c r="AN7" s="377"/>
      <c r="AO7" s="377"/>
      <c r="AP7" s="377"/>
    </row>
    <row r="8" spans="1:45" ht="47.25" customHeight="1">
      <c r="B8" s="401" t="s">
        <v>86</v>
      </c>
      <c r="C8" s="401"/>
      <c r="D8" s="401"/>
      <c r="E8" s="401"/>
      <c r="F8" s="401"/>
      <c r="G8" s="386">
        <f>入力用紙!E13</f>
        <v>0</v>
      </c>
      <c r="H8" s="387"/>
      <c r="I8" s="387"/>
      <c r="J8" s="387"/>
      <c r="K8" s="387"/>
      <c r="L8" s="387"/>
      <c r="M8" s="22"/>
      <c r="N8" s="387">
        <f>入力用紙!F13</f>
        <v>0</v>
      </c>
      <c r="O8" s="387"/>
      <c r="P8" s="387"/>
      <c r="Q8" s="387"/>
      <c r="R8" s="387"/>
      <c r="S8" s="388"/>
      <c r="T8" s="376">
        <f>入力用紙!H13</f>
        <v>0</v>
      </c>
      <c r="U8" s="376"/>
      <c r="V8" s="376"/>
      <c r="W8" s="376">
        <f>入力用紙!J13</f>
        <v>0</v>
      </c>
      <c r="X8" s="376"/>
      <c r="Y8" s="376"/>
      <c r="Z8" s="376">
        <f>入力用紙!L13</f>
        <v>0</v>
      </c>
      <c r="AA8" s="376"/>
      <c r="AB8" s="376"/>
      <c r="AC8" s="376">
        <f>入力用紙!N13</f>
        <v>0</v>
      </c>
      <c r="AD8" s="376"/>
      <c r="AE8" s="376"/>
      <c r="AF8" s="377" t="str">
        <f>IF(入力用紙!V13="","","01"&amp;入力用紙!$R$7&amp;入力用紙!$S$7&amp;入力用紙!$T$7&amp;入力用紙!P13&amp;入力用紙!Q13&amp;入力用紙!R13&amp;入力用紙!S13&amp;入力用紙!T13&amp;入力用紙!U13&amp;入力用紙!V13)</f>
        <v/>
      </c>
      <c r="AG8" s="377"/>
      <c r="AH8" s="377"/>
      <c r="AI8" s="377"/>
      <c r="AJ8" s="377"/>
      <c r="AK8" s="377"/>
      <c r="AL8" s="377"/>
      <c r="AM8" s="377"/>
      <c r="AN8" s="377"/>
      <c r="AO8" s="377"/>
      <c r="AP8" s="377"/>
    </row>
    <row r="9" spans="1:45" ht="47.25" customHeight="1">
      <c r="B9" s="401" t="s">
        <v>78</v>
      </c>
      <c r="C9" s="401"/>
      <c r="D9" s="401"/>
      <c r="E9" s="401"/>
      <c r="F9" s="401"/>
      <c r="G9" s="386">
        <f>入力用紙!E14</f>
        <v>0</v>
      </c>
      <c r="H9" s="387"/>
      <c r="I9" s="387"/>
      <c r="J9" s="387"/>
      <c r="K9" s="387"/>
      <c r="L9" s="387"/>
      <c r="M9" s="22"/>
      <c r="N9" s="387">
        <f>入力用紙!F14</f>
        <v>0</v>
      </c>
      <c r="O9" s="387"/>
      <c r="P9" s="387"/>
      <c r="Q9" s="387"/>
      <c r="R9" s="387"/>
      <c r="S9" s="388"/>
      <c r="T9" s="376">
        <f>入力用紙!H14</f>
        <v>0</v>
      </c>
      <c r="U9" s="376"/>
      <c r="V9" s="376"/>
      <c r="W9" s="376">
        <f>入力用紙!J14</f>
        <v>0</v>
      </c>
      <c r="X9" s="376"/>
      <c r="Y9" s="376"/>
      <c r="Z9" s="376">
        <f>入力用紙!L14</f>
        <v>0</v>
      </c>
      <c r="AA9" s="376"/>
      <c r="AB9" s="376"/>
      <c r="AC9" s="376">
        <f>入力用紙!N14</f>
        <v>0</v>
      </c>
      <c r="AD9" s="376"/>
      <c r="AE9" s="376"/>
      <c r="AF9" s="377" t="str">
        <f>IF(入力用紙!V14="","","01"&amp;入力用紙!$R$7&amp;入力用紙!$S$7&amp;入力用紙!$T$7&amp;入力用紙!P14&amp;入力用紙!Q14&amp;入力用紙!R14&amp;入力用紙!S14&amp;入力用紙!T14&amp;入力用紙!U14&amp;入力用紙!V14)</f>
        <v/>
      </c>
      <c r="AG9" s="377"/>
      <c r="AH9" s="377"/>
      <c r="AI9" s="377"/>
      <c r="AJ9" s="377"/>
      <c r="AK9" s="377"/>
      <c r="AL9" s="377"/>
      <c r="AM9" s="377"/>
      <c r="AN9" s="377"/>
      <c r="AO9" s="377"/>
      <c r="AP9" s="377"/>
    </row>
    <row r="10" spans="1:45" ht="47.25" customHeight="1">
      <c r="B10" s="401" t="s">
        <v>87</v>
      </c>
      <c r="C10" s="401"/>
      <c r="D10" s="401"/>
      <c r="E10" s="401"/>
      <c r="F10" s="401"/>
      <c r="G10" s="386">
        <f>入力用紙!E15</f>
        <v>0</v>
      </c>
      <c r="H10" s="387"/>
      <c r="I10" s="387"/>
      <c r="J10" s="387"/>
      <c r="K10" s="387"/>
      <c r="L10" s="387"/>
      <c r="M10" s="22"/>
      <c r="N10" s="387">
        <f>入力用紙!F15</f>
        <v>0</v>
      </c>
      <c r="O10" s="387"/>
      <c r="P10" s="387"/>
      <c r="Q10" s="387"/>
      <c r="R10" s="387"/>
      <c r="S10" s="388"/>
      <c r="T10" s="376">
        <f>入力用紙!H15</f>
        <v>0</v>
      </c>
      <c r="U10" s="376"/>
      <c r="V10" s="376"/>
      <c r="W10" s="376">
        <f>入力用紙!J15</f>
        <v>0</v>
      </c>
      <c r="X10" s="376"/>
      <c r="Y10" s="376"/>
      <c r="Z10" s="376">
        <f>入力用紙!L15</f>
        <v>0</v>
      </c>
      <c r="AA10" s="376"/>
      <c r="AB10" s="376"/>
      <c r="AC10" s="376">
        <f>入力用紙!N15</f>
        <v>0</v>
      </c>
      <c r="AD10" s="376"/>
      <c r="AE10" s="376"/>
      <c r="AF10" s="377" t="str">
        <f>IF(入力用紙!V15="","","01"&amp;入力用紙!$R$7&amp;入力用紙!$S$7&amp;入力用紙!$T$7&amp;入力用紙!P15&amp;入力用紙!Q15&amp;入力用紙!R15&amp;入力用紙!S15&amp;入力用紙!T15&amp;入力用紙!U15&amp;入力用紙!V15)</f>
        <v/>
      </c>
      <c r="AG10" s="377"/>
      <c r="AH10" s="377"/>
      <c r="AI10" s="377"/>
      <c r="AJ10" s="377"/>
      <c r="AK10" s="377"/>
      <c r="AL10" s="377"/>
      <c r="AM10" s="377"/>
      <c r="AN10" s="377"/>
      <c r="AO10" s="377"/>
      <c r="AP10" s="377"/>
    </row>
    <row r="11" spans="1:45" ht="47.25" customHeight="1">
      <c r="B11" s="401" t="s">
        <v>79</v>
      </c>
      <c r="C11" s="401"/>
      <c r="D11" s="401"/>
      <c r="E11" s="401"/>
      <c r="F11" s="401"/>
      <c r="G11" s="386">
        <f>入力用紙!E16</f>
        <v>0</v>
      </c>
      <c r="H11" s="387"/>
      <c r="I11" s="387"/>
      <c r="J11" s="387"/>
      <c r="K11" s="387"/>
      <c r="L11" s="387"/>
      <c r="M11" s="22"/>
      <c r="N11" s="387">
        <f>入力用紙!F16</f>
        <v>0</v>
      </c>
      <c r="O11" s="387"/>
      <c r="P11" s="387"/>
      <c r="Q11" s="387"/>
      <c r="R11" s="387"/>
      <c r="S11" s="388"/>
      <c r="T11" s="376">
        <f>入力用紙!H16</f>
        <v>0</v>
      </c>
      <c r="U11" s="376"/>
      <c r="V11" s="376"/>
      <c r="W11" s="376">
        <f>入力用紙!J16</f>
        <v>0</v>
      </c>
      <c r="X11" s="376"/>
      <c r="Y11" s="376"/>
      <c r="Z11" s="376">
        <f>入力用紙!L16</f>
        <v>0</v>
      </c>
      <c r="AA11" s="376"/>
      <c r="AB11" s="376"/>
      <c r="AC11" s="376">
        <f>入力用紙!N16</f>
        <v>0</v>
      </c>
      <c r="AD11" s="376"/>
      <c r="AE11" s="376"/>
      <c r="AF11" s="377" t="str">
        <f>IF(入力用紙!V16="","","01"&amp;入力用紙!$R$7&amp;入力用紙!$S$7&amp;入力用紙!$T$7&amp;入力用紙!P16&amp;入力用紙!Q16&amp;入力用紙!R16&amp;入力用紙!S16&amp;入力用紙!T16&amp;入力用紙!U16&amp;入力用紙!V16)</f>
        <v/>
      </c>
      <c r="AG11" s="377"/>
      <c r="AH11" s="377"/>
      <c r="AI11" s="377"/>
      <c r="AJ11" s="377"/>
      <c r="AK11" s="377"/>
      <c r="AL11" s="377"/>
      <c r="AM11" s="377"/>
      <c r="AN11" s="377"/>
      <c r="AO11" s="377"/>
      <c r="AP11" s="377"/>
    </row>
    <row r="12" spans="1:45" ht="47.25" customHeight="1">
      <c r="B12" s="401" t="s">
        <v>80</v>
      </c>
      <c r="C12" s="401"/>
      <c r="D12" s="401"/>
      <c r="E12" s="401"/>
      <c r="F12" s="401"/>
      <c r="G12" s="386">
        <f>入力用紙!E17</f>
        <v>0</v>
      </c>
      <c r="H12" s="387"/>
      <c r="I12" s="387"/>
      <c r="J12" s="387"/>
      <c r="K12" s="387"/>
      <c r="L12" s="387"/>
      <c r="M12" s="22"/>
      <c r="N12" s="387">
        <f>入力用紙!F17</f>
        <v>0</v>
      </c>
      <c r="O12" s="387"/>
      <c r="P12" s="387"/>
      <c r="Q12" s="387"/>
      <c r="R12" s="387"/>
      <c r="S12" s="388"/>
      <c r="T12" s="376">
        <f>入力用紙!H17</f>
        <v>0</v>
      </c>
      <c r="U12" s="376"/>
      <c r="V12" s="376"/>
      <c r="W12" s="376">
        <f>入力用紙!J17</f>
        <v>0</v>
      </c>
      <c r="X12" s="376"/>
      <c r="Y12" s="376"/>
      <c r="Z12" s="376">
        <f>入力用紙!L17</f>
        <v>0</v>
      </c>
      <c r="AA12" s="376"/>
      <c r="AB12" s="376"/>
      <c r="AC12" s="376">
        <f>入力用紙!N17</f>
        <v>0</v>
      </c>
      <c r="AD12" s="376"/>
      <c r="AE12" s="376"/>
      <c r="AF12" s="377" t="str">
        <f>IF(入力用紙!V17="","","01"&amp;入力用紙!$R$7&amp;入力用紙!$S$7&amp;入力用紙!$T$7&amp;入力用紙!P17&amp;入力用紙!Q17&amp;入力用紙!R17&amp;入力用紙!S17&amp;入力用紙!T17&amp;入力用紙!U17&amp;入力用紙!V17)</f>
        <v/>
      </c>
      <c r="AG12" s="377"/>
      <c r="AH12" s="377"/>
      <c r="AI12" s="377"/>
      <c r="AJ12" s="377"/>
      <c r="AK12" s="377"/>
      <c r="AL12" s="377"/>
      <c r="AM12" s="377"/>
      <c r="AN12" s="377"/>
      <c r="AO12" s="377"/>
      <c r="AP12" s="377"/>
    </row>
    <row r="13" spans="1:45" ht="47.25" customHeight="1">
      <c r="B13" s="401" t="s">
        <v>80</v>
      </c>
      <c r="C13" s="401"/>
      <c r="D13" s="401"/>
      <c r="E13" s="401"/>
      <c r="F13" s="401"/>
      <c r="G13" s="386" t="e">
        <f>入力用紙!#REF!</f>
        <v>#REF!</v>
      </c>
      <c r="H13" s="387"/>
      <c r="I13" s="387"/>
      <c r="J13" s="387"/>
      <c r="K13" s="387"/>
      <c r="L13" s="387"/>
      <c r="M13" s="22"/>
      <c r="N13" s="387" t="e">
        <f>入力用紙!#REF!</f>
        <v>#REF!</v>
      </c>
      <c r="O13" s="387"/>
      <c r="P13" s="387"/>
      <c r="Q13" s="387"/>
      <c r="R13" s="387"/>
      <c r="S13" s="388"/>
      <c r="T13" s="376" t="e">
        <f>入力用紙!#REF!</f>
        <v>#REF!</v>
      </c>
      <c r="U13" s="376"/>
      <c r="V13" s="376"/>
      <c r="W13" s="376" t="e">
        <f>入力用紙!#REF!</f>
        <v>#REF!</v>
      </c>
      <c r="X13" s="376"/>
      <c r="Y13" s="376"/>
      <c r="Z13" s="376" t="e">
        <f>入力用紙!#REF!</f>
        <v>#REF!</v>
      </c>
      <c r="AA13" s="376"/>
      <c r="AB13" s="376"/>
      <c r="AC13" s="376" t="e">
        <f>入力用紙!#REF!</f>
        <v>#REF!</v>
      </c>
      <c r="AD13" s="376"/>
      <c r="AE13" s="376"/>
      <c r="AF13" s="377" t="e">
        <f>IF(入力用紙!#REF!="","","01"&amp;入力用紙!$R$7&amp;入力用紙!$S$7&amp;入力用紙!$T$7&amp;入力用紙!#REF!&amp;入力用紙!#REF!&amp;入力用紙!#REF!&amp;入力用紙!#REF!&amp;入力用紙!#REF!&amp;入力用紙!#REF!&amp;入力用紙!#REF!)</f>
        <v>#REF!</v>
      </c>
      <c r="AG13" s="377"/>
      <c r="AH13" s="377"/>
      <c r="AI13" s="377"/>
      <c r="AJ13" s="377"/>
      <c r="AK13" s="377"/>
      <c r="AL13" s="377"/>
      <c r="AM13" s="377"/>
      <c r="AN13" s="377"/>
      <c r="AO13" s="377"/>
      <c r="AP13" s="377"/>
    </row>
    <row r="14" spans="1:45" ht="47.25" customHeight="1">
      <c r="A14" s="58"/>
      <c r="B14" s="384" t="s">
        <v>41</v>
      </c>
      <c r="C14" s="385"/>
      <c r="D14" s="385"/>
      <c r="E14" s="385"/>
      <c r="F14" s="398"/>
      <c r="G14" s="386">
        <f>入力用紙!E18</f>
        <v>0</v>
      </c>
      <c r="H14" s="387"/>
      <c r="I14" s="387"/>
      <c r="J14" s="387"/>
      <c r="K14" s="387"/>
      <c r="L14" s="387"/>
      <c r="M14" s="22"/>
      <c r="N14" s="387">
        <f>入力用紙!F18</f>
        <v>0</v>
      </c>
      <c r="O14" s="387"/>
      <c r="P14" s="387"/>
      <c r="Q14" s="387"/>
      <c r="R14" s="387"/>
      <c r="S14" s="388"/>
      <c r="T14" s="399">
        <f>入力用紙!H18</f>
        <v>0</v>
      </c>
      <c r="U14" s="399"/>
      <c r="V14" s="400"/>
      <c r="AF14" s="59"/>
      <c r="AG14" s="59"/>
      <c r="AH14" s="59"/>
      <c r="AI14" s="59"/>
      <c r="AJ14" s="59"/>
      <c r="AK14" s="59"/>
      <c r="AL14" s="59"/>
      <c r="AM14" s="59"/>
      <c r="AN14" s="59"/>
      <c r="AO14" s="59"/>
      <c r="AP14" s="59"/>
    </row>
    <row r="16" spans="1:45" ht="40.5" customHeight="1"/>
    <row r="17" spans="1:45" ht="14">
      <c r="B17" s="18" t="s">
        <v>88</v>
      </c>
    </row>
    <row r="18" spans="1:45" ht="39" customHeight="1"/>
    <row r="19" spans="1:45" ht="13.5" customHeight="1">
      <c r="B19" s="371" t="str">
        <f ca="1">IF(入力用紙!$E$5="","平成27年　　月　　日",TODAY())</f>
        <v>平成27年　　月　　日</v>
      </c>
      <c r="C19" s="371"/>
      <c r="D19" s="371"/>
      <c r="E19" s="371"/>
      <c r="F19" s="371"/>
      <c r="G19" s="371"/>
      <c r="H19" s="371"/>
      <c r="I19" s="371"/>
      <c r="J19" s="371"/>
      <c r="K19" s="371"/>
      <c r="L19" s="371"/>
    </row>
    <row r="20" spans="1:45" ht="13.5" customHeight="1">
      <c r="B20" s="371"/>
      <c r="C20" s="371"/>
      <c r="D20" s="371"/>
      <c r="E20" s="371"/>
      <c r="F20" s="371"/>
      <c r="G20" s="371"/>
      <c r="H20" s="371"/>
      <c r="I20" s="371"/>
      <c r="J20" s="371"/>
      <c r="K20" s="371"/>
      <c r="L20" s="371"/>
    </row>
    <row r="21" spans="1:45" ht="16.5">
      <c r="B21" s="19"/>
      <c r="C21" s="19"/>
      <c r="D21" s="19"/>
      <c r="E21" s="19"/>
      <c r="F21" s="19"/>
      <c r="G21" s="19"/>
      <c r="H21" s="19"/>
      <c r="I21" s="19"/>
      <c r="J21" s="19"/>
      <c r="K21" s="19"/>
      <c r="L21" s="19"/>
    </row>
    <row r="22" spans="1:45" ht="16.5" customHeight="1">
      <c r="K22" s="372" t="s">
        <v>82</v>
      </c>
      <c r="L22" s="372"/>
      <c r="M22" s="372"/>
      <c r="N22" s="372"/>
      <c r="O22" s="372"/>
      <c r="P22" s="372"/>
      <c r="R22" s="373" t="str">
        <f>IF(入力用紙!$E$5="","",入力用紙!$E$5&amp;"高等学校")</f>
        <v/>
      </c>
      <c r="S22" s="373"/>
      <c r="T22" s="373"/>
      <c r="U22" s="373"/>
      <c r="V22" s="373"/>
      <c r="W22" s="373"/>
      <c r="X22" s="373"/>
      <c r="Y22" s="373"/>
      <c r="Z22" s="373"/>
      <c r="AA22" s="373"/>
      <c r="AB22" s="373"/>
      <c r="AC22" s="373"/>
      <c r="AD22" s="373"/>
      <c r="AE22" s="373"/>
      <c r="AF22" s="373"/>
      <c r="AG22" s="373"/>
      <c r="AH22" s="373"/>
      <c r="AI22" s="373"/>
    </row>
    <row r="23" spans="1:45" ht="16.5" customHeight="1">
      <c r="K23" s="372"/>
      <c r="L23" s="372"/>
      <c r="M23" s="372"/>
      <c r="N23" s="372"/>
      <c r="O23" s="372"/>
      <c r="P23" s="372"/>
      <c r="R23" s="373"/>
      <c r="S23" s="373"/>
      <c r="T23" s="373"/>
      <c r="U23" s="373"/>
      <c r="V23" s="373"/>
      <c r="W23" s="373"/>
      <c r="X23" s="373"/>
      <c r="Y23" s="373"/>
      <c r="Z23" s="373"/>
      <c r="AA23" s="373"/>
      <c r="AB23" s="373"/>
      <c r="AC23" s="373"/>
      <c r="AD23" s="373"/>
      <c r="AE23" s="373"/>
      <c r="AF23" s="373"/>
      <c r="AG23" s="373"/>
      <c r="AH23" s="373"/>
      <c r="AI23" s="373"/>
    </row>
    <row r="24" spans="1:45" ht="24.75" customHeight="1">
      <c r="K24" s="23"/>
      <c r="L24" s="23"/>
      <c r="M24" s="23"/>
      <c r="N24" s="23"/>
      <c r="O24" s="23"/>
      <c r="P24" s="23"/>
      <c r="R24" s="24"/>
      <c r="S24" s="24"/>
      <c r="T24" s="24"/>
      <c r="U24" s="24"/>
      <c r="V24" s="24"/>
      <c r="W24" s="24"/>
      <c r="X24" s="24"/>
      <c r="Y24" s="24"/>
      <c r="Z24" s="24"/>
      <c r="AA24" s="24"/>
      <c r="AB24" s="24"/>
      <c r="AC24" s="24"/>
      <c r="AD24" s="24"/>
      <c r="AE24" s="24"/>
      <c r="AF24" s="24"/>
      <c r="AG24" s="24"/>
      <c r="AH24" s="24"/>
      <c r="AI24" s="24"/>
    </row>
    <row r="25" spans="1:45" ht="16.5" customHeight="1">
      <c r="K25" s="372" t="s">
        <v>20</v>
      </c>
      <c r="L25" s="372"/>
      <c r="M25" s="372"/>
      <c r="N25" s="372"/>
      <c r="O25" s="372"/>
      <c r="P25" s="372"/>
      <c r="R25" s="374" t="str">
        <f>IF(入力用紙!$E$7="","",入力用紙!$E$7)</f>
        <v/>
      </c>
      <c r="S25" s="374"/>
      <c r="T25" s="374"/>
      <c r="U25" s="374"/>
      <c r="V25" s="374"/>
      <c r="W25" s="374"/>
      <c r="X25" s="374"/>
      <c r="Y25" s="25"/>
      <c r="Z25" s="374" t="str">
        <f>IF(入力用紙!$F$7="","",入力用紙!$F$7)</f>
        <v/>
      </c>
      <c r="AA25" s="374"/>
      <c r="AB25" s="374"/>
      <c r="AC25" s="374"/>
      <c r="AD25" s="374"/>
      <c r="AE25" s="374"/>
      <c r="AF25" s="374"/>
      <c r="AG25" s="28"/>
      <c r="AH25" s="28"/>
      <c r="AI25" s="28"/>
    </row>
    <row r="26" spans="1:45" ht="16.5" customHeight="1">
      <c r="K26" s="372"/>
      <c r="L26" s="372"/>
      <c r="M26" s="372"/>
      <c r="N26" s="372"/>
      <c r="O26" s="372"/>
      <c r="P26" s="372"/>
      <c r="R26" s="374"/>
      <c r="S26" s="374"/>
      <c r="T26" s="374"/>
      <c r="U26" s="374"/>
      <c r="V26" s="374"/>
      <c r="W26" s="374"/>
      <c r="X26" s="374"/>
      <c r="Y26" s="25"/>
      <c r="Z26" s="374"/>
      <c r="AA26" s="374"/>
      <c r="AB26" s="374"/>
      <c r="AC26" s="374"/>
      <c r="AD26" s="374"/>
      <c r="AE26" s="374"/>
      <c r="AF26" s="374"/>
      <c r="AG26" s="28"/>
      <c r="AH26" s="28"/>
      <c r="AI26" s="29" t="s">
        <v>89</v>
      </c>
    </row>
    <row r="27" spans="1:45" ht="42" customHeight="1">
      <c r="A27" s="391" t="str">
        <f>入力用紙!E2&amp;"　"&amp;入力用紙!F2&amp;"申込書（男子個人戦）"</f>
        <v>令和8年　第76回北海道高等学校柔道大会申込書（男子個人戦）</v>
      </c>
      <c r="B27" s="391"/>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1"/>
      <c r="AP27" s="391"/>
      <c r="AQ27" s="28"/>
      <c r="AR27" s="28"/>
      <c r="AS27" s="28"/>
    </row>
    <row r="28" spans="1:45" ht="12" customHeight="1"/>
    <row r="29" spans="1:45" ht="31.5" customHeight="1">
      <c r="A29" s="294" t="s">
        <v>82</v>
      </c>
      <c r="B29" s="294"/>
      <c r="C29" s="294"/>
      <c r="E29" s="392" t="str">
        <f>IF(入力用紙!$E$5="","",入力用紙!$E$5&amp;"高等学校")</f>
        <v/>
      </c>
      <c r="F29" s="393"/>
      <c r="G29" s="393"/>
      <c r="H29" s="393"/>
      <c r="I29" s="393"/>
      <c r="J29" s="393"/>
      <c r="K29" s="393"/>
      <c r="L29" s="393"/>
      <c r="M29" s="393"/>
      <c r="N29" s="393"/>
      <c r="O29" s="393"/>
      <c r="P29" s="393"/>
      <c r="Q29" s="393"/>
      <c r="R29" s="394"/>
      <c r="X29" s="294" t="s">
        <v>83</v>
      </c>
      <c r="Y29" s="294"/>
      <c r="Z29" s="294"/>
      <c r="AB29" s="395">
        <f>入力用紙!$E$8</f>
        <v>0</v>
      </c>
      <c r="AC29" s="396"/>
      <c r="AD29" s="396"/>
      <c r="AE29" s="396"/>
      <c r="AF29" s="396"/>
      <c r="AG29" s="396"/>
      <c r="AH29" s="27"/>
      <c r="AI29" s="396">
        <f>入力用紙!$F$8</f>
        <v>0</v>
      </c>
      <c r="AJ29" s="396"/>
      <c r="AK29" s="396"/>
      <c r="AL29" s="396"/>
      <c r="AM29" s="396"/>
      <c r="AN29" s="397"/>
    </row>
    <row r="30" spans="1:45" ht="15" customHeight="1"/>
    <row r="31" spans="1:45" ht="6.75" customHeight="1">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row>
    <row r="32" spans="1:45" ht="17.25" customHeight="1">
      <c r="A32" s="14" t="s">
        <v>90</v>
      </c>
      <c r="B32" s="380" t="s">
        <v>91</v>
      </c>
      <c r="C32" s="381"/>
      <c r="D32" s="381"/>
      <c r="E32" s="381"/>
      <c r="F32" s="382"/>
      <c r="G32" s="380" t="s">
        <v>84</v>
      </c>
      <c r="H32" s="381"/>
      <c r="I32" s="381"/>
      <c r="J32" s="381"/>
      <c r="K32" s="381"/>
      <c r="L32" s="381"/>
      <c r="M32" s="381"/>
      <c r="N32" s="381"/>
      <c r="O32" s="381"/>
      <c r="P32" s="381"/>
      <c r="Q32" s="381"/>
      <c r="R32" s="381"/>
      <c r="S32" s="382"/>
      <c r="T32" s="380" t="s">
        <v>34</v>
      </c>
      <c r="U32" s="381"/>
      <c r="V32" s="383"/>
      <c r="W32" s="381" t="s">
        <v>29</v>
      </c>
      <c r="X32" s="381"/>
      <c r="Y32" s="382"/>
      <c r="Z32" s="380" t="s">
        <v>30</v>
      </c>
      <c r="AA32" s="381"/>
      <c r="AB32" s="383"/>
      <c r="AC32" s="381" t="s">
        <v>31</v>
      </c>
      <c r="AD32" s="381"/>
      <c r="AE32" s="382"/>
      <c r="AF32" s="378" t="s">
        <v>85</v>
      </c>
      <c r="AG32" s="378"/>
      <c r="AH32" s="378"/>
      <c r="AI32" s="378"/>
      <c r="AJ32" s="378"/>
      <c r="AK32" s="378"/>
      <c r="AL32" s="378"/>
      <c r="AM32" s="378"/>
      <c r="AN32" s="378"/>
      <c r="AO32" s="378"/>
      <c r="AP32" s="379"/>
    </row>
    <row r="33" spans="1:42" ht="31.5" customHeight="1">
      <c r="A33" s="15">
        <v>1</v>
      </c>
      <c r="B33" s="368">
        <f>入力用紙!D23</f>
        <v>0</v>
      </c>
      <c r="C33" s="368"/>
      <c r="D33" s="368"/>
      <c r="E33" s="368"/>
      <c r="F33" s="368"/>
      <c r="G33" s="386">
        <f>入力用紙!E23</f>
        <v>0</v>
      </c>
      <c r="H33" s="387"/>
      <c r="I33" s="387"/>
      <c r="J33" s="387"/>
      <c r="K33" s="387"/>
      <c r="L33" s="387"/>
      <c r="M33" s="22"/>
      <c r="N33" s="387">
        <f>入力用紙!F23</f>
        <v>0</v>
      </c>
      <c r="O33" s="387"/>
      <c r="P33" s="387"/>
      <c r="Q33" s="387"/>
      <c r="R33" s="387"/>
      <c r="S33" s="388"/>
      <c r="T33" s="376">
        <f>入力用紙!H23</f>
        <v>0</v>
      </c>
      <c r="U33" s="376"/>
      <c r="V33" s="376"/>
      <c r="W33" s="376">
        <f>入力用紙!J23</f>
        <v>0</v>
      </c>
      <c r="X33" s="376"/>
      <c r="Y33" s="376"/>
      <c r="Z33" s="376">
        <f>入力用紙!L23</f>
        <v>0</v>
      </c>
      <c r="AA33" s="376"/>
      <c r="AB33" s="376"/>
      <c r="AC33" s="376">
        <f>入力用紙!N23</f>
        <v>0</v>
      </c>
      <c r="AD33" s="376"/>
      <c r="AE33" s="376"/>
      <c r="AF33" s="377" t="str">
        <f>IF(入力用紙!V23="","","01"&amp;入力用紙!$R$7&amp;入力用紙!$S$7&amp;入力用紙!$T$7&amp;入力用紙!P23&amp;入力用紙!Q23&amp;入力用紙!R23&amp;入力用紙!S23&amp;入力用紙!T23&amp;入力用紙!U23&amp;入力用紙!V23)</f>
        <v/>
      </c>
      <c r="AG33" s="377"/>
      <c r="AH33" s="377"/>
      <c r="AI33" s="377"/>
      <c r="AJ33" s="377"/>
      <c r="AK33" s="377"/>
      <c r="AL33" s="377"/>
      <c r="AM33" s="377"/>
      <c r="AN33" s="377"/>
      <c r="AO33" s="377"/>
      <c r="AP33" s="377"/>
    </row>
    <row r="34" spans="1:42" ht="31.5" customHeight="1">
      <c r="A34" s="15">
        <v>2</v>
      </c>
      <c r="B34" s="368">
        <f>入力用紙!D24</f>
        <v>0</v>
      </c>
      <c r="C34" s="368"/>
      <c r="D34" s="368"/>
      <c r="E34" s="368"/>
      <c r="F34" s="368"/>
      <c r="G34" s="386">
        <f>入力用紙!E24</f>
        <v>0</v>
      </c>
      <c r="H34" s="387"/>
      <c r="I34" s="387"/>
      <c r="J34" s="387"/>
      <c r="K34" s="387"/>
      <c r="L34" s="387"/>
      <c r="M34" s="22"/>
      <c r="N34" s="387">
        <f>入力用紙!F24</f>
        <v>0</v>
      </c>
      <c r="O34" s="387"/>
      <c r="P34" s="387"/>
      <c r="Q34" s="387"/>
      <c r="R34" s="387"/>
      <c r="S34" s="388"/>
      <c r="T34" s="376">
        <f>入力用紙!H24</f>
        <v>0</v>
      </c>
      <c r="U34" s="376"/>
      <c r="V34" s="376"/>
      <c r="W34" s="376">
        <f>入力用紙!J24</f>
        <v>0</v>
      </c>
      <c r="X34" s="376"/>
      <c r="Y34" s="376"/>
      <c r="Z34" s="376">
        <f>入力用紙!L24</f>
        <v>0</v>
      </c>
      <c r="AA34" s="376"/>
      <c r="AB34" s="376"/>
      <c r="AC34" s="376">
        <f>入力用紙!N24</f>
        <v>0</v>
      </c>
      <c r="AD34" s="376"/>
      <c r="AE34" s="376"/>
      <c r="AF34" s="377" t="str">
        <f>IF(入力用紙!V24="","","01"&amp;入力用紙!$R$7&amp;入力用紙!$S$7&amp;入力用紙!$T$7&amp;入力用紙!P24&amp;入力用紙!Q24&amp;入力用紙!R24&amp;入力用紙!S24&amp;入力用紙!T24&amp;入力用紙!U24&amp;入力用紙!V24)</f>
        <v/>
      </c>
      <c r="AG34" s="377"/>
      <c r="AH34" s="377"/>
      <c r="AI34" s="377"/>
      <c r="AJ34" s="377"/>
      <c r="AK34" s="377"/>
      <c r="AL34" s="377"/>
      <c r="AM34" s="377"/>
      <c r="AN34" s="377"/>
      <c r="AO34" s="377"/>
      <c r="AP34" s="377"/>
    </row>
    <row r="35" spans="1:42" ht="31.5" customHeight="1">
      <c r="A35" s="15">
        <v>3</v>
      </c>
      <c r="B35" s="368">
        <f>入力用紙!D25</f>
        <v>0</v>
      </c>
      <c r="C35" s="368"/>
      <c r="D35" s="368"/>
      <c r="E35" s="368"/>
      <c r="F35" s="368"/>
      <c r="G35" s="386">
        <f>入力用紙!E25</f>
        <v>0</v>
      </c>
      <c r="H35" s="387"/>
      <c r="I35" s="387"/>
      <c r="J35" s="387"/>
      <c r="K35" s="387"/>
      <c r="L35" s="387"/>
      <c r="M35" s="22"/>
      <c r="N35" s="387">
        <f>入力用紙!F25</f>
        <v>0</v>
      </c>
      <c r="O35" s="387"/>
      <c r="P35" s="387"/>
      <c r="Q35" s="387"/>
      <c r="R35" s="387"/>
      <c r="S35" s="388"/>
      <c r="T35" s="376">
        <f>入力用紙!H25</f>
        <v>0</v>
      </c>
      <c r="U35" s="376"/>
      <c r="V35" s="376"/>
      <c r="W35" s="376">
        <f>入力用紙!J25</f>
        <v>0</v>
      </c>
      <c r="X35" s="376"/>
      <c r="Y35" s="376"/>
      <c r="Z35" s="376">
        <f>入力用紙!L25</f>
        <v>0</v>
      </c>
      <c r="AA35" s="376"/>
      <c r="AB35" s="376"/>
      <c r="AC35" s="376">
        <f>入力用紙!N25</f>
        <v>0</v>
      </c>
      <c r="AD35" s="376"/>
      <c r="AE35" s="376"/>
      <c r="AF35" s="377" t="str">
        <f>IF(入力用紙!V25="","","01"&amp;入力用紙!$R$7&amp;入力用紙!$S$7&amp;入力用紙!$T$7&amp;入力用紙!P25&amp;入力用紙!Q25&amp;入力用紙!R25&amp;入力用紙!S25&amp;入力用紙!T25&amp;入力用紙!U25&amp;入力用紙!V25)</f>
        <v/>
      </c>
      <c r="AG35" s="377"/>
      <c r="AH35" s="377"/>
      <c r="AI35" s="377"/>
      <c r="AJ35" s="377"/>
      <c r="AK35" s="377"/>
      <c r="AL35" s="377"/>
      <c r="AM35" s="377"/>
      <c r="AN35" s="377"/>
      <c r="AO35" s="377"/>
      <c r="AP35" s="377"/>
    </row>
    <row r="36" spans="1:42" ht="31.5" customHeight="1">
      <c r="A36" s="15">
        <v>4</v>
      </c>
      <c r="B36" s="368">
        <f>入力用紙!D26</f>
        <v>0</v>
      </c>
      <c r="C36" s="368"/>
      <c r="D36" s="368"/>
      <c r="E36" s="368"/>
      <c r="F36" s="368"/>
      <c r="G36" s="386">
        <f>入力用紙!E26</f>
        <v>0</v>
      </c>
      <c r="H36" s="387"/>
      <c r="I36" s="387"/>
      <c r="J36" s="387"/>
      <c r="K36" s="387"/>
      <c r="L36" s="387"/>
      <c r="M36" s="22"/>
      <c r="N36" s="387">
        <f>入力用紙!F26</f>
        <v>0</v>
      </c>
      <c r="O36" s="387"/>
      <c r="P36" s="387"/>
      <c r="Q36" s="387"/>
      <c r="R36" s="387"/>
      <c r="S36" s="388"/>
      <c r="T36" s="376">
        <f>入力用紙!H26</f>
        <v>0</v>
      </c>
      <c r="U36" s="376"/>
      <c r="V36" s="376"/>
      <c r="W36" s="376">
        <f>入力用紙!J26</f>
        <v>0</v>
      </c>
      <c r="X36" s="376"/>
      <c r="Y36" s="376"/>
      <c r="Z36" s="376">
        <f>入力用紙!L26</f>
        <v>0</v>
      </c>
      <c r="AA36" s="376"/>
      <c r="AB36" s="376"/>
      <c r="AC36" s="376">
        <f>入力用紙!N26</f>
        <v>0</v>
      </c>
      <c r="AD36" s="376"/>
      <c r="AE36" s="376"/>
      <c r="AF36" s="377" t="str">
        <f>IF(入力用紙!V26="","","01"&amp;入力用紙!$R$7&amp;入力用紙!$S$7&amp;入力用紙!$T$7&amp;入力用紙!P26&amp;入力用紙!Q26&amp;入力用紙!R26&amp;入力用紙!S26&amp;入力用紙!T26&amp;入力用紙!U26&amp;入力用紙!V26)</f>
        <v/>
      </c>
      <c r="AG36" s="377"/>
      <c r="AH36" s="377"/>
      <c r="AI36" s="377"/>
      <c r="AJ36" s="377"/>
      <c r="AK36" s="377"/>
      <c r="AL36" s="377"/>
      <c r="AM36" s="377"/>
      <c r="AN36" s="377"/>
      <c r="AO36" s="377"/>
      <c r="AP36" s="377"/>
    </row>
    <row r="37" spans="1:42" ht="31.5" customHeight="1">
      <c r="A37" s="15">
        <v>5</v>
      </c>
      <c r="B37" s="368">
        <f>入力用紙!D27</f>
        <v>0</v>
      </c>
      <c r="C37" s="368"/>
      <c r="D37" s="368"/>
      <c r="E37" s="368"/>
      <c r="F37" s="368"/>
      <c r="G37" s="386">
        <f>入力用紙!E27</f>
        <v>0</v>
      </c>
      <c r="H37" s="387"/>
      <c r="I37" s="387"/>
      <c r="J37" s="387"/>
      <c r="K37" s="387"/>
      <c r="L37" s="387"/>
      <c r="M37" s="22"/>
      <c r="N37" s="387">
        <f>入力用紙!F27</f>
        <v>0</v>
      </c>
      <c r="O37" s="387"/>
      <c r="P37" s="387"/>
      <c r="Q37" s="387"/>
      <c r="R37" s="387"/>
      <c r="S37" s="388"/>
      <c r="T37" s="376">
        <f>入力用紙!H27</f>
        <v>0</v>
      </c>
      <c r="U37" s="376"/>
      <c r="V37" s="376"/>
      <c r="W37" s="376">
        <f>入力用紙!J27</f>
        <v>0</v>
      </c>
      <c r="X37" s="376"/>
      <c r="Y37" s="376"/>
      <c r="Z37" s="376">
        <f>入力用紙!L27</f>
        <v>0</v>
      </c>
      <c r="AA37" s="376"/>
      <c r="AB37" s="376"/>
      <c r="AC37" s="376">
        <f>入力用紙!N27</f>
        <v>0</v>
      </c>
      <c r="AD37" s="376"/>
      <c r="AE37" s="376"/>
      <c r="AF37" s="377" t="str">
        <f>IF(入力用紙!V27="","","01"&amp;入力用紙!$R$7&amp;入力用紙!$S$7&amp;入力用紙!$T$7&amp;入力用紙!P27&amp;入力用紙!Q27&amp;入力用紙!R27&amp;入力用紙!S27&amp;入力用紙!T27&amp;入力用紙!U27&amp;入力用紙!V27)</f>
        <v/>
      </c>
      <c r="AG37" s="377"/>
      <c r="AH37" s="377"/>
      <c r="AI37" s="377"/>
      <c r="AJ37" s="377"/>
      <c r="AK37" s="377"/>
      <c r="AL37" s="377"/>
      <c r="AM37" s="377"/>
      <c r="AN37" s="377"/>
      <c r="AO37" s="377"/>
      <c r="AP37" s="377"/>
    </row>
    <row r="38" spans="1:42" ht="31.5" customHeight="1">
      <c r="A38" s="15">
        <v>6</v>
      </c>
      <c r="B38" s="368">
        <f>入力用紙!D28</f>
        <v>0</v>
      </c>
      <c r="C38" s="368"/>
      <c r="D38" s="368"/>
      <c r="E38" s="368"/>
      <c r="F38" s="368"/>
      <c r="G38" s="386">
        <f>入力用紙!E28</f>
        <v>0</v>
      </c>
      <c r="H38" s="387"/>
      <c r="I38" s="387"/>
      <c r="J38" s="387"/>
      <c r="K38" s="387"/>
      <c r="L38" s="387"/>
      <c r="M38" s="22"/>
      <c r="N38" s="387">
        <f>入力用紙!F28</f>
        <v>0</v>
      </c>
      <c r="O38" s="387"/>
      <c r="P38" s="387"/>
      <c r="Q38" s="387"/>
      <c r="R38" s="387"/>
      <c r="S38" s="388"/>
      <c r="T38" s="376">
        <f>入力用紙!H28</f>
        <v>0</v>
      </c>
      <c r="U38" s="376"/>
      <c r="V38" s="376"/>
      <c r="W38" s="376">
        <f>入力用紙!J28</f>
        <v>0</v>
      </c>
      <c r="X38" s="376"/>
      <c r="Y38" s="376"/>
      <c r="Z38" s="376">
        <f>入力用紙!L28</f>
        <v>0</v>
      </c>
      <c r="AA38" s="376"/>
      <c r="AB38" s="376"/>
      <c r="AC38" s="376">
        <f>入力用紙!N28</f>
        <v>0</v>
      </c>
      <c r="AD38" s="376"/>
      <c r="AE38" s="376"/>
      <c r="AF38" s="377" t="str">
        <f>IF(入力用紙!V28="","","01"&amp;入力用紙!$R$7&amp;入力用紙!$S$7&amp;入力用紙!$T$7&amp;入力用紙!P28&amp;入力用紙!Q28&amp;入力用紙!R28&amp;入力用紙!S28&amp;入力用紙!T28&amp;入力用紙!U28&amp;入力用紙!V28)</f>
        <v/>
      </c>
      <c r="AG38" s="377"/>
      <c r="AH38" s="377"/>
      <c r="AI38" s="377"/>
      <c r="AJ38" s="377"/>
      <c r="AK38" s="377"/>
      <c r="AL38" s="377"/>
      <c r="AM38" s="377"/>
      <c r="AN38" s="377"/>
      <c r="AO38" s="377"/>
      <c r="AP38" s="377"/>
    </row>
    <row r="39" spans="1:42" ht="31.5" customHeight="1">
      <c r="A39" s="15">
        <v>7</v>
      </c>
      <c r="B39" s="368">
        <f>入力用紙!D29</f>
        <v>0</v>
      </c>
      <c r="C39" s="368"/>
      <c r="D39" s="368"/>
      <c r="E39" s="368"/>
      <c r="F39" s="368"/>
      <c r="G39" s="386">
        <f>入力用紙!E29</f>
        <v>0</v>
      </c>
      <c r="H39" s="387"/>
      <c r="I39" s="387"/>
      <c r="J39" s="387"/>
      <c r="K39" s="387"/>
      <c r="L39" s="387"/>
      <c r="M39" s="22"/>
      <c r="N39" s="387">
        <f>入力用紙!F29</f>
        <v>0</v>
      </c>
      <c r="O39" s="387"/>
      <c r="P39" s="387"/>
      <c r="Q39" s="387"/>
      <c r="R39" s="387"/>
      <c r="S39" s="388"/>
      <c r="T39" s="376">
        <f>入力用紙!H29</f>
        <v>0</v>
      </c>
      <c r="U39" s="376"/>
      <c r="V39" s="376"/>
      <c r="W39" s="376">
        <f>入力用紙!J29</f>
        <v>0</v>
      </c>
      <c r="X39" s="376"/>
      <c r="Y39" s="376"/>
      <c r="Z39" s="376">
        <f>入力用紙!L29</f>
        <v>0</v>
      </c>
      <c r="AA39" s="376"/>
      <c r="AB39" s="376"/>
      <c r="AC39" s="376">
        <f>入力用紙!N29</f>
        <v>0</v>
      </c>
      <c r="AD39" s="376"/>
      <c r="AE39" s="376"/>
      <c r="AF39" s="377" t="str">
        <f>IF(入力用紙!V29="","","01"&amp;入力用紙!$R$7&amp;入力用紙!$S$7&amp;入力用紙!$T$7&amp;入力用紙!P29&amp;入力用紙!Q29&amp;入力用紙!R29&amp;入力用紙!S29&amp;入力用紙!T29&amp;入力用紙!U29&amp;入力用紙!V29)</f>
        <v/>
      </c>
      <c r="AG39" s="377"/>
      <c r="AH39" s="377"/>
      <c r="AI39" s="377"/>
      <c r="AJ39" s="377"/>
      <c r="AK39" s="377"/>
      <c r="AL39" s="377"/>
      <c r="AM39" s="377"/>
      <c r="AN39" s="377"/>
      <c r="AO39" s="377"/>
      <c r="AP39" s="377"/>
    </row>
    <row r="40" spans="1:42" ht="31.5" customHeight="1">
      <c r="A40" s="15">
        <v>8</v>
      </c>
      <c r="B40" s="368">
        <f>入力用紙!D30</f>
        <v>0</v>
      </c>
      <c r="C40" s="368"/>
      <c r="D40" s="368"/>
      <c r="E40" s="368"/>
      <c r="F40" s="368"/>
      <c r="G40" s="386">
        <f>入力用紙!E30</f>
        <v>0</v>
      </c>
      <c r="H40" s="387"/>
      <c r="I40" s="387"/>
      <c r="J40" s="387"/>
      <c r="K40" s="387"/>
      <c r="L40" s="387"/>
      <c r="M40" s="22"/>
      <c r="N40" s="387">
        <f>入力用紙!F30</f>
        <v>0</v>
      </c>
      <c r="O40" s="387"/>
      <c r="P40" s="387"/>
      <c r="Q40" s="387"/>
      <c r="R40" s="387"/>
      <c r="S40" s="388"/>
      <c r="T40" s="376">
        <f>入力用紙!H30</f>
        <v>0</v>
      </c>
      <c r="U40" s="376"/>
      <c r="V40" s="376"/>
      <c r="W40" s="376">
        <f>入力用紙!J30</f>
        <v>0</v>
      </c>
      <c r="X40" s="376"/>
      <c r="Y40" s="376"/>
      <c r="Z40" s="376">
        <f>入力用紙!L30</f>
        <v>0</v>
      </c>
      <c r="AA40" s="376"/>
      <c r="AB40" s="376"/>
      <c r="AC40" s="376">
        <f>入力用紙!N30</f>
        <v>0</v>
      </c>
      <c r="AD40" s="376"/>
      <c r="AE40" s="376"/>
      <c r="AF40" s="377" t="str">
        <f>IF(入力用紙!V30="","","01"&amp;入力用紙!$R$7&amp;入力用紙!$S$7&amp;入力用紙!$T$7&amp;入力用紙!P30&amp;入力用紙!Q30&amp;入力用紙!R30&amp;入力用紙!S30&amp;入力用紙!T30&amp;入力用紙!U30&amp;入力用紙!V30)</f>
        <v/>
      </c>
      <c r="AG40" s="377"/>
      <c r="AH40" s="377"/>
      <c r="AI40" s="377"/>
      <c r="AJ40" s="377"/>
      <c r="AK40" s="377"/>
      <c r="AL40" s="377"/>
      <c r="AM40" s="377"/>
      <c r="AN40" s="377"/>
      <c r="AO40" s="377"/>
      <c r="AP40" s="377"/>
    </row>
    <row r="41" spans="1:42" ht="31.5" customHeight="1">
      <c r="A41" s="15">
        <v>9</v>
      </c>
      <c r="B41" s="368">
        <f>入力用紙!D31</f>
        <v>0</v>
      </c>
      <c r="C41" s="368"/>
      <c r="D41" s="368"/>
      <c r="E41" s="368"/>
      <c r="F41" s="368"/>
      <c r="G41" s="386">
        <f>入力用紙!E31</f>
        <v>0</v>
      </c>
      <c r="H41" s="387"/>
      <c r="I41" s="387"/>
      <c r="J41" s="387"/>
      <c r="K41" s="387"/>
      <c r="L41" s="387"/>
      <c r="M41" s="22"/>
      <c r="N41" s="387">
        <f>入力用紙!F31</f>
        <v>0</v>
      </c>
      <c r="O41" s="387"/>
      <c r="P41" s="387"/>
      <c r="Q41" s="387"/>
      <c r="R41" s="387"/>
      <c r="S41" s="388"/>
      <c r="T41" s="376">
        <f>入力用紙!H31</f>
        <v>0</v>
      </c>
      <c r="U41" s="376"/>
      <c r="V41" s="376"/>
      <c r="W41" s="376">
        <f>入力用紙!J31</f>
        <v>0</v>
      </c>
      <c r="X41" s="376"/>
      <c r="Y41" s="376"/>
      <c r="Z41" s="376">
        <f>入力用紙!L31</f>
        <v>0</v>
      </c>
      <c r="AA41" s="376"/>
      <c r="AB41" s="376"/>
      <c r="AC41" s="376">
        <f>入力用紙!N31</f>
        <v>0</v>
      </c>
      <c r="AD41" s="376"/>
      <c r="AE41" s="376"/>
      <c r="AF41" s="377" t="str">
        <f>IF(入力用紙!V31="","","01"&amp;入力用紙!$R$7&amp;入力用紙!$S$7&amp;入力用紙!$T$7&amp;入力用紙!P31&amp;入力用紙!Q31&amp;入力用紙!R31&amp;入力用紙!S31&amp;入力用紙!T31&amp;入力用紙!U31&amp;入力用紙!V31)</f>
        <v/>
      </c>
      <c r="AG41" s="377"/>
      <c r="AH41" s="377"/>
      <c r="AI41" s="377"/>
      <c r="AJ41" s="377"/>
      <c r="AK41" s="377"/>
      <c r="AL41" s="377"/>
      <c r="AM41" s="377"/>
      <c r="AN41" s="377"/>
      <c r="AO41" s="377"/>
      <c r="AP41" s="377"/>
    </row>
    <row r="42" spans="1:42" ht="31.5" customHeight="1">
      <c r="A42" s="15">
        <v>10</v>
      </c>
      <c r="B42" s="368">
        <f>入力用紙!D32</f>
        <v>0</v>
      </c>
      <c r="C42" s="368"/>
      <c r="D42" s="368"/>
      <c r="E42" s="368"/>
      <c r="F42" s="368"/>
      <c r="G42" s="386">
        <f>入力用紙!E32</f>
        <v>0</v>
      </c>
      <c r="H42" s="387"/>
      <c r="I42" s="387"/>
      <c r="J42" s="387"/>
      <c r="K42" s="387"/>
      <c r="L42" s="387"/>
      <c r="M42" s="22"/>
      <c r="N42" s="387">
        <f>入力用紙!F32</f>
        <v>0</v>
      </c>
      <c r="O42" s="387"/>
      <c r="P42" s="387"/>
      <c r="Q42" s="387"/>
      <c r="R42" s="387"/>
      <c r="S42" s="388"/>
      <c r="T42" s="376">
        <f>入力用紙!H32</f>
        <v>0</v>
      </c>
      <c r="U42" s="376"/>
      <c r="V42" s="376"/>
      <c r="W42" s="376">
        <f>入力用紙!J32</f>
        <v>0</v>
      </c>
      <c r="X42" s="376"/>
      <c r="Y42" s="376"/>
      <c r="Z42" s="376">
        <f>入力用紙!L32</f>
        <v>0</v>
      </c>
      <c r="AA42" s="376"/>
      <c r="AB42" s="376"/>
      <c r="AC42" s="376">
        <f>入力用紙!N32</f>
        <v>0</v>
      </c>
      <c r="AD42" s="376"/>
      <c r="AE42" s="376"/>
      <c r="AF42" s="377" t="str">
        <f>IF(入力用紙!V32="","","01"&amp;入力用紙!$R$7&amp;入力用紙!$S$7&amp;入力用紙!$T$7&amp;入力用紙!P32&amp;入力用紙!Q32&amp;入力用紙!R32&amp;入力用紙!S32&amp;入力用紙!T32&amp;入力用紙!U32&amp;入力用紙!V32)</f>
        <v/>
      </c>
      <c r="AG42" s="377"/>
      <c r="AH42" s="377"/>
      <c r="AI42" s="377"/>
      <c r="AJ42" s="377"/>
      <c r="AK42" s="377"/>
      <c r="AL42" s="377"/>
      <c r="AM42" s="377"/>
      <c r="AN42" s="377"/>
      <c r="AO42" s="377"/>
      <c r="AP42" s="377"/>
    </row>
    <row r="43" spans="1:42" ht="31.5" customHeight="1">
      <c r="A43" s="15">
        <v>11</v>
      </c>
      <c r="B43" s="368">
        <f>入力用紙!D33</f>
        <v>0</v>
      </c>
      <c r="C43" s="368"/>
      <c r="D43" s="368"/>
      <c r="E43" s="368"/>
      <c r="F43" s="368"/>
      <c r="G43" s="386">
        <f>入力用紙!E33</f>
        <v>0</v>
      </c>
      <c r="H43" s="387"/>
      <c r="I43" s="387"/>
      <c r="J43" s="387"/>
      <c r="K43" s="387"/>
      <c r="L43" s="387"/>
      <c r="M43" s="22"/>
      <c r="N43" s="387">
        <f>入力用紙!F33</f>
        <v>0</v>
      </c>
      <c r="O43" s="387"/>
      <c r="P43" s="387"/>
      <c r="Q43" s="387"/>
      <c r="R43" s="387"/>
      <c r="S43" s="388"/>
      <c r="T43" s="376">
        <f>入力用紙!H33</f>
        <v>0</v>
      </c>
      <c r="U43" s="376"/>
      <c r="V43" s="376"/>
      <c r="W43" s="376">
        <f>入力用紙!J33</f>
        <v>0</v>
      </c>
      <c r="X43" s="376"/>
      <c r="Y43" s="376"/>
      <c r="Z43" s="376">
        <f>入力用紙!L33</f>
        <v>0</v>
      </c>
      <c r="AA43" s="376"/>
      <c r="AB43" s="376"/>
      <c r="AC43" s="376">
        <f>入力用紙!N33</f>
        <v>0</v>
      </c>
      <c r="AD43" s="376"/>
      <c r="AE43" s="376"/>
      <c r="AF43" s="377" t="str">
        <f>IF(入力用紙!V33="","","01"&amp;入力用紙!$R$7&amp;入力用紙!$S$7&amp;入力用紙!$T$7&amp;入力用紙!P33&amp;入力用紙!Q33&amp;入力用紙!R33&amp;入力用紙!S33&amp;入力用紙!T33&amp;入力用紙!U33&amp;入力用紙!V33)</f>
        <v/>
      </c>
      <c r="AG43" s="377"/>
      <c r="AH43" s="377"/>
      <c r="AI43" s="377"/>
      <c r="AJ43" s="377"/>
      <c r="AK43" s="377"/>
      <c r="AL43" s="377"/>
      <c r="AM43" s="377"/>
      <c r="AN43" s="377"/>
      <c r="AO43" s="377"/>
      <c r="AP43" s="377"/>
    </row>
    <row r="44" spans="1:42" ht="31.5" customHeight="1">
      <c r="A44" s="15">
        <v>12</v>
      </c>
      <c r="B44" s="368">
        <f>入力用紙!D34</f>
        <v>0</v>
      </c>
      <c r="C44" s="368"/>
      <c r="D44" s="368"/>
      <c r="E44" s="368"/>
      <c r="F44" s="368"/>
      <c r="G44" s="386">
        <f>入力用紙!E34</f>
        <v>0</v>
      </c>
      <c r="H44" s="387"/>
      <c r="I44" s="387"/>
      <c r="J44" s="387"/>
      <c r="K44" s="387"/>
      <c r="L44" s="387"/>
      <c r="M44" s="22"/>
      <c r="N44" s="387">
        <f>入力用紙!F34</f>
        <v>0</v>
      </c>
      <c r="O44" s="387"/>
      <c r="P44" s="387"/>
      <c r="Q44" s="387"/>
      <c r="R44" s="387"/>
      <c r="S44" s="388"/>
      <c r="T44" s="376">
        <f>入力用紙!H34</f>
        <v>0</v>
      </c>
      <c r="U44" s="376"/>
      <c r="V44" s="376"/>
      <c r="W44" s="376">
        <f>入力用紙!J34</f>
        <v>0</v>
      </c>
      <c r="X44" s="376"/>
      <c r="Y44" s="376"/>
      <c r="Z44" s="376">
        <f>入力用紙!L34</f>
        <v>0</v>
      </c>
      <c r="AA44" s="376"/>
      <c r="AB44" s="376"/>
      <c r="AC44" s="376">
        <f>入力用紙!N34</f>
        <v>0</v>
      </c>
      <c r="AD44" s="376"/>
      <c r="AE44" s="376"/>
      <c r="AF44" s="377" t="str">
        <f>IF(入力用紙!V34="","","01"&amp;入力用紙!$R$7&amp;入力用紙!$S$7&amp;入力用紙!$T$7&amp;入力用紙!P34&amp;入力用紙!Q34&amp;入力用紙!R34&amp;入力用紙!S34&amp;入力用紙!T34&amp;入力用紙!U34&amp;入力用紙!V34)</f>
        <v/>
      </c>
      <c r="AG44" s="377"/>
      <c r="AH44" s="377"/>
      <c r="AI44" s="377"/>
      <c r="AJ44" s="377"/>
      <c r="AK44" s="377"/>
      <c r="AL44" s="377"/>
      <c r="AM44" s="377"/>
      <c r="AN44" s="377"/>
      <c r="AO44" s="377"/>
      <c r="AP44" s="377"/>
    </row>
    <row r="45" spans="1:42" ht="31.5" customHeight="1">
      <c r="A45" s="15">
        <v>13</v>
      </c>
      <c r="B45" s="368">
        <f>入力用紙!D35</f>
        <v>0</v>
      </c>
      <c r="C45" s="368"/>
      <c r="D45" s="368"/>
      <c r="E45" s="368"/>
      <c r="F45" s="368"/>
      <c r="G45" s="386">
        <f>入力用紙!E35</f>
        <v>0</v>
      </c>
      <c r="H45" s="387"/>
      <c r="I45" s="387"/>
      <c r="J45" s="387"/>
      <c r="K45" s="387"/>
      <c r="L45" s="387"/>
      <c r="M45" s="22"/>
      <c r="N45" s="387">
        <f>入力用紙!F35</f>
        <v>0</v>
      </c>
      <c r="O45" s="387"/>
      <c r="P45" s="387"/>
      <c r="Q45" s="387"/>
      <c r="R45" s="387"/>
      <c r="S45" s="388"/>
      <c r="T45" s="376">
        <f>入力用紙!H35</f>
        <v>0</v>
      </c>
      <c r="U45" s="376"/>
      <c r="V45" s="376"/>
      <c r="W45" s="376">
        <f>入力用紙!J35</f>
        <v>0</v>
      </c>
      <c r="X45" s="376"/>
      <c r="Y45" s="376"/>
      <c r="Z45" s="376">
        <f>入力用紙!L35</f>
        <v>0</v>
      </c>
      <c r="AA45" s="376"/>
      <c r="AB45" s="376"/>
      <c r="AC45" s="376">
        <f>入力用紙!N35</f>
        <v>0</v>
      </c>
      <c r="AD45" s="376"/>
      <c r="AE45" s="376"/>
      <c r="AF45" s="377" t="str">
        <f>IF(入力用紙!V35="","","01"&amp;入力用紙!$R$7&amp;入力用紙!$S$7&amp;入力用紙!$T$7&amp;入力用紙!P35&amp;入力用紙!Q35&amp;入力用紙!R35&amp;入力用紙!S35&amp;入力用紙!T35&amp;入力用紙!U35&amp;入力用紙!V35)</f>
        <v/>
      </c>
      <c r="AG45" s="377"/>
      <c r="AH45" s="377"/>
      <c r="AI45" s="377"/>
      <c r="AJ45" s="377"/>
      <c r="AK45" s="377"/>
      <c r="AL45" s="377"/>
      <c r="AM45" s="377"/>
      <c r="AN45" s="377"/>
      <c r="AO45" s="377"/>
      <c r="AP45" s="377"/>
    </row>
    <row r="46" spans="1:42" ht="31.5" customHeight="1">
      <c r="A46" s="15">
        <v>14</v>
      </c>
      <c r="B46" s="368">
        <f>入力用紙!D36</f>
        <v>0</v>
      </c>
      <c r="C46" s="368"/>
      <c r="D46" s="368"/>
      <c r="E46" s="368"/>
      <c r="F46" s="368"/>
      <c r="G46" s="386">
        <f>入力用紙!E36</f>
        <v>0</v>
      </c>
      <c r="H46" s="387"/>
      <c r="I46" s="387"/>
      <c r="J46" s="387"/>
      <c r="K46" s="387"/>
      <c r="L46" s="387"/>
      <c r="M46" s="22"/>
      <c r="N46" s="387">
        <f>入力用紙!F36</f>
        <v>0</v>
      </c>
      <c r="O46" s="387"/>
      <c r="P46" s="387"/>
      <c r="Q46" s="387"/>
      <c r="R46" s="387"/>
      <c r="S46" s="388"/>
      <c r="T46" s="376">
        <f>入力用紙!H36</f>
        <v>0</v>
      </c>
      <c r="U46" s="376"/>
      <c r="V46" s="376"/>
      <c r="W46" s="376">
        <f>入力用紙!J36</f>
        <v>0</v>
      </c>
      <c r="X46" s="376"/>
      <c r="Y46" s="376"/>
      <c r="Z46" s="376">
        <f>入力用紙!L36</f>
        <v>0</v>
      </c>
      <c r="AA46" s="376"/>
      <c r="AB46" s="376"/>
      <c r="AC46" s="376">
        <f>入力用紙!N36</f>
        <v>0</v>
      </c>
      <c r="AD46" s="376"/>
      <c r="AE46" s="376"/>
      <c r="AF46" s="377" t="str">
        <f>IF(入力用紙!V36="","","01"&amp;入力用紙!$R$7&amp;入力用紙!$S$7&amp;入力用紙!$T$7&amp;入力用紙!P36&amp;入力用紙!Q36&amp;入力用紙!R36&amp;入力用紙!S36&amp;入力用紙!T36&amp;入力用紙!U36&amp;入力用紙!V36)</f>
        <v/>
      </c>
      <c r="AG46" s="377"/>
      <c r="AH46" s="377"/>
      <c r="AI46" s="377"/>
      <c r="AJ46" s="377"/>
      <c r="AK46" s="377"/>
      <c r="AL46" s="377"/>
      <c r="AM46" s="377"/>
      <c r="AN46" s="377"/>
      <c r="AO46" s="377"/>
      <c r="AP46" s="377"/>
    </row>
    <row r="47" spans="1:42" ht="31.5" customHeight="1">
      <c r="A47" s="15">
        <v>15</v>
      </c>
      <c r="B47" s="368">
        <f>入力用紙!D37</f>
        <v>0</v>
      </c>
      <c r="C47" s="368"/>
      <c r="D47" s="368"/>
      <c r="E47" s="368"/>
      <c r="F47" s="368"/>
      <c r="G47" s="386">
        <f>入力用紙!E37</f>
        <v>0</v>
      </c>
      <c r="H47" s="387"/>
      <c r="I47" s="387"/>
      <c r="J47" s="387"/>
      <c r="K47" s="387"/>
      <c r="L47" s="387"/>
      <c r="M47" s="22"/>
      <c r="N47" s="387">
        <f>入力用紙!F37</f>
        <v>0</v>
      </c>
      <c r="O47" s="387"/>
      <c r="P47" s="387"/>
      <c r="Q47" s="387"/>
      <c r="R47" s="387"/>
      <c r="S47" s="388"/>
      <c r="T47" s="376">
        <f>入力用紙!H37</f>
        <v>0</v>
      </c>
      <c r="U47" s="376"/>
      <c r="V47" s="376"/>
      <c r="W47" s="376">
        <f>入力用紙!J37</f>
        <v>0</v>
      </c>
      <c r="X47" s="376"/>
      <c r="Y47" s="376"/>
      <c r="Z47" s="376">
        <f>入力用紙!L37</f>
        <v>0</v>
      </c>
      <c r="AA47" s="376"/>
      <c r="AB47" s="376"/>
      <c r="AC47" s="376">
        <f>入力用紙!N37</f>
        <v>0</v>
      </c>
      <c r="AD47" s="376"/>
      <c r="AE47" s="376"/>
      <c r="AF47" s="377" t="str">
        <f>IF(入力用紙!V37="","","01"&amp;入力用紙!$R$7&amp;入力用紙!$S$7&amp;入力用紙!$T$7&amp;入力用紙!P37&amp;入力用紙!Q37&amp;入力用紙!R37&amp;入力用紙!S37&amp;入力用紙!T37&amp;入力用紙!U37&amp;入力用紙!V37)</f>
        <v/>
      </c>
      <c r="AG47" s="377"/>
      <c r="AH47" s="377"/>
      <c r="AI47" s="377"/>
      <c r="AJ47" s="377"/>
      <c r="AK47" s="377"/>
      <c r="AL47" s="377"/>
      <c r="AM47" s="377"/>
      <c r="AN47" s="377"/>
      <c r="AO47" s="377"/>
      <c r="AP47" s="377"/>
    </row>
    <row r="48" spans="1:42" ht="31.5" customHeight="1">
      <c r="A48" s="15">
        <v>16</v>
      </c>
      <c r="B48" s="368">
        <f>入力用紙!D38</f>
        <v>0</v>
      </c>
      <c r="C48" s="368"/>
      <c r="D48" s="368"/>
      <c r="E48" s="368"/>
      <c r="F48" s="368"/>
      <c r="G48" s="386">
        <f>入力用紙!E38</f>
        <v>0</v>
      </c>
      <c r="H48" s="387"/>
      <c r="I48" s="387"/>
      <c r="J48" s="387"/>
      <c r="K48" s="387"/>
      <c r="L48" s="387"/>
      <c r="M48" s="22"/>
      <c r="N48" s="387">
        <f>入力用紙!F38</f>
        <v>0</v>
      </c>
      <c r="O48" s="387"/>
      <c r="P48" s="387"/>
      <c r="Q48" s="387"/>
      <c r="R48" s="387"/>
      <c r="S48" s="388"/>
      <c r="T48" s="376">
        <f>入力用紙!H38</f>
        <v>0</v>
      </c>
      <c r="U48" s="376"/>
      <c r="V48" s="376"/>
      <c r="W48" s="376">
        <f>入力用紙!J38</f>
        <v>0</v>
      </c>
      <c r="X48" s="376"/>
      <c r="Y48" s="376"/>
      <c r="Z48" s="376">
        <f>入力用紙!L38</f>
        <v>0</v>
      </c>
      <c r="AA48" s="376"/>
      <c r="AB48" s="376"/>
      <c r="AC48" s="376">
        <f>入力用紙!N38</f>
        <v>0</v>
      </c>
      <c r="AD48" s="376"/>
      <c r="AE48" s="376"/>
      <c r="AF48" s="377" t="str">
        <f>IF(入力用紙!V38="","","01"&amp;入力用紙!$R$7&amp;入力用紙!$S$7&amp;入力用紙!$T$7&amp;入力用紙!P38&amp;入力用紙!Q38&amp;入力用紙!R38&amp;入力用紙!S38&amp;入力用紙!T38&amp;入力用紙!U38&amp;入力用紙!V38)</f>
        <v/>
      </c>
      <c r="AG48" s="377"/>
      <c r="AH48" s="377"/>
      <c r="AI48" s="377"/>
      <c r="AJ48" s="377"/>
      <c r="AK48" s="377"/>
      <c r="AL48" s="377"/>
      <c r="AM48" s="377"/>
      <c r="AN48" s="377"/>
      <c r="AO48" s="377"/>
      <c r="AP48" s="377"/>
    </row>
    <row r="49" spans="1:45" ht="31.5" customHeight="1">
      <c r="A49" s="15">
        <v>17</v>
      </c>
      <c r="B49" s="368">
        <f>入力用紙!D39</f>
        <v>0</v>
      </c>
      <c r="C49" s="368"/>
      <c r="D49" s="368"/>
      <c r="E49" s="368"/>
      <c r="F49" s="368"/>
      <c r="G49" s="386">
        <f>入力用紙!E39</f>
        <v>0</v>
      </c>
      <c r="H49" s="387"/>
      <c r="I49" s="387"/>
      <c r="J49" s="387"/>
      <c r="K49" s="387"/>
      <c r="L49" s="387"/>
      <c r="M49" s="22"/>
      <c r="N49" s="387">
        <f>入力用紙!F39</f>
        <v>0</v>
      </c>
      <c r="O49" s="387"/>
      <c r="P49" s="387"/>
      <c r="Q49" s="387"/>
      <c r="R49" s="387"/>
      <c r="S49" s="388"/>
      <c r="T49" s="376">
        <f>入力用紙!H39</f>
        <v>0</v>
      </c>
      <c r="U49" s="376"/>
      <c r="V49" s="376"/>
      <c r="W49" s="376">
        <f>入力用紙!J39</f>
        <v>0</v>
      </c>
      <c r="X49" s="376"/>
      <c r="Y49" s="376"/>
      <c r="Z49" s="376">
        <f>入力用紙!L39</f>
        <v>0</v>
      </c>
      <c r="AA49" s="376"/>
      <c r="AB49" s="376"/>
      <c r="AC49" s="376">
        <f>入力用紙!N39</f>
        <v>0</v>
      </c>
      <c r="AD49" s="376"/>
      <c r="AE49" s="376"/>
      <c r="AF49" s="377" t="str">
        <f>IF(入力用紙!V39="","","01"&amp;入力用紙!$R$7&amp;入力用紙!$S$7&amp;入力用紙!$T$7&amp;入力用紙!P39&amp;入力用紙!Q39&amp;入力用紙!R39&amp;入力用紙!S39&amp;入力用紙!T39&amp;入力用紙!U39&amp;入力用紙!V39)</f>
        <v/>
      </c>
      <c r="AG49" s="377"/>
      <c r="AH49" s="377"/>
      <c r="AI49" s="377"/>
      <c r="AJ49" s="377"/>
      <c r="AK49" s="377"/>
      <c r="AL49" s="377"/>
      <c r="AM49" s="377"/>
      <c r="AN49" s="377"/>
      <c r="AO49" s="377"/>
      <c r="AP49" s="377"/>
    </row>
    <row r="50" spans="1:45">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45" ht="12.75" customHeight="1"/>
    <row r="52" spans="1:45" ht="14">
      <c r="B52" s="18" t="s">
        <v>88</v>
      </c>
    </row>
    <row r="53" spans="1:45" ht="16.5" customHeight="1"/>
    <row r="54" spans="1:45" ht="13.5" customHeight="1">
      <c r="B54" s="371" t="str">
        <f ca="1">IF(入力用紙!$E$5="","平成27年　　月　　日",TODAY())</f>
        <v>平成27年　　月　　日</v>
      </c>
      <c r="C54" s="371"/>
      <c r="D54" s="371"/>
      <c r="E54" s="371"/>
      <c r="F54" s="371"/>
      <c r="G54" s="371"/>
      <c r="H54" s="371"/>
      <c r="I54" s="371"/>
      <c r="J54" s="371"/>
      <c r="K54" s="371"/>
      <c r="L54" s="371"/>
    </row>
    <row r="55" spans="1:45" ht="13.5" customHeight="1">
      <c r="B55" s="371"/>
      <c r="C55" s="371"/>
      <c r="D55" s="371"/>
      <c r="E55" s="371"/>
      <c r="F55" s="371"/>
      <c r="G55" s="371"/>
      <c r="H55" s="371"/>
      <c r="I55" s="371"/>
      <c r="J55" s="371"/>
      <c r="K55" s="371"/>
      <c r="L55" s="371"/>
    </row>
    <row r="56" spans="1:45" ht="15.75" customHeight="1">
      <c r="B56" s="19"/>
      <c r="C56" s="19"/>
      <c r="D56" s="19"/>
      <c r="E56" s="19"/>
      <c r="F56" s="19"/>
      <c r="G56" s="19"/>
      <c r="H56" s="19"/>
      <c r="I56" s="19"/>
      <c r="J56" s="19"/>
      <c r="K56" s="19"/>
      <c r="L56" s="19"/>
    </row>
    <row r="57" spans="1:45" ht="16.5" customHeight="1">
      <c r="K57" s="372" t="s">
        <v>82</v>
      </c>
      <c r="L57" s="372"/>
      <c r="M57" s="372"/>
      <c r="N57" s="372"/>
      <c r="O57" s="372"/>
      <c r="P57" s="372"/>
      <c r="R57" s="373" t="str">
        <f>IF(入力用紙!$E$5="","",入力用紙!$E$5&amp;"高等学校")</f>
        <v/>
      </c>
      <c r="S57" s="373"/>
      <c r="T57" s="373"/>
      <c r="U57" s="373"/>
      <c r="V57" s="373"/>
      <c r="W57" s="373"/>
      <c r="X57" s="373"/>
      <c r="Y57" s="373"/>
      <c r="Z57" s="373"/>
      <c r="AA57" s="373"/>
      <c r="AB57" s="373"/>
      <c r="AC57" s="373"/>
      <c r="AD57" s="373"/>
      <c r="AE57" s="373"/>
      <c r="AF57" s="373"/>
      <c r="AG57" s="373"/>
      <c r="AH57" s="373"/>
      <c r="AI57" s="373"/>
    </row>
    <row r="58" spans="1:45" ht="16.5" customHeight="1">
      <c r="K58" s="372"/>
      <c r="L58" s="372"/>
      <c r="M58" s="372"/>
      <c r="N58" s="372"/>
      <c r="O58" s="372"/>
      <c r="P58" s="372"/>
      <c r="R58" s="373"/>
      <c r="S58" s="373"/>
      <c r="T58" s="373"/>
      <c r="U58" s="373"/>
      <c r="V58" s="373"/>
      <c r="W58" s="373"/>
      <c r="X58" s="373"/>
      <c r="Y58" s="373"/>
      <c r="Z58" s="373"/>
      <c r="AA58" s="373"/>
      <c r="AB58" s="373"/>
      <c r="AC58" s="373"/>
      <c r="AD58" s="373"/>
      <c r="AE58" s="373"/>
      <c r="AF58" s="373"/>
      <c r="AG58" s="373"/>
      <c r="AH58" s="373"/>
      <c r="AI58" s="373"/>
    </row>
    <row r="59" spans="1:45" ht="15.75" customHeight="1">
      <c r="K59" s="23"/>
      <c r="L59" s="23"/>
      <c r="M59" s="23"/>
      <c r="N59" s="23"/>
      <c r="O59" s="23"/>
      <c r="P59" s="23"/>
      <c r="R59" s="24"/>
      <c r="S59" s="24"/>
      <c r="T59" s="24"/>
      <c r="U59" s="24"/>
      <c r="V59" s="24"/>
      <c r="W59" s="24"/>
      <c r="X59" s="24"/>
      <c r="Y59" s="24"/>
      <c r="Z59" s="24"/>
      <c r="AA59" s="24"/>
      <c r="AB59" s="24"/>
      <c r="AC59" s="24"/>
      <c r="AD59" s="24"/>
      <c r="AE59" s="24"/>
      <c r="AF59" s="24"/>
      <c r="AG59" s="24"/>
      <c r="AH59" s="24"/>
      <c r="AI59" s="24"/>
    </row>
    <row r="60" spans="1:45" ht="16.5" customHeight="1">
      <c r="K60" s="372" t="s">
        <v>20</v>
      </c>
      <c r="L60" s="372"/>
      <c r="M60" s="372"/>
      <c r="N60" s="372"/>
      <c r="O60" s="372"/>
      <c r="P60" s="372"/>
      <c r="R60" s="374" t="str">
        <f>IF(入力用紙!$E$7="","",入力用紙!$E$7)</f>
        <v/>
      </c>
      <c r="S60" s="374"/>
      <c r="T60" s="374"/>
      <c r="U60" s="374"/>
      <c r="V60" s="374"/>
      <c r="W60" s="374"/>
      <c r="X60" s="374"/>
      <c r="Y60" s="25"/>
      <c r="Z60" s="374" t="str">
        <f>IF(入力用紙!$F$7="","",入力用紙!$F$7)</f>
        <v/>
      </c>
      <c r="AA60" s="374"/>
      <c r="AB60" s="374"/>
      <c r="AC60" s="374"/>
      <c r="AD60" s="374"/>
      <c r="AE60" s="374"/>
      <c r="AF60" s="374"/>
      <c r="AG60" s="28"/>
      <c r="AH60" s="28"/>
      <c r="AI60" s="28"/>
    </row>
    <row r="61" spans="1:45" ht="16.5" customHeight="1">
      <c r="K61" s="372"/>
      <c r="L61" s="372"/>
      <c r="M61" s="372"/>
      <c r="N61" s="372"/>
      <c r="O61" s="372"/>
      <c r="P61" s="372"/>
      <c r="R61" s="374"/>
      <c r="S61" s="374"/>
      <c r="T61" s="374"/>
      <c r="U61" s="374"/>
      <c r="V61" s="374"/>
      <c r="W61" s="374"/>
      <c r="X61" s="374"/>
      <c r="Y61" s="25"/>
      <c r="Z61" s="374"/>
      <c r="AA61" s="374"/>
      <c r="AB61" s="374"/>
      <c r="AC61" s="374"/>
      <c r="AD61" s="374"/>
      <c r="AE61" s="374"/>
      <c r="AF61" s="374"/>
      <c r="AG61" s="28"/>
      <c r="AH61" s="28"/>
      <c r="AI61" s="29" t="s">
        <v>89</v>
      </c>
    </row>
    <row r="62" spans="1:45" ht="36" customHeight="1">
      <c r="A62" s="391" t="str">
        <f>入力用紙!E2&amp;"　"&amp;入力用紙!F2&amp;"申込書（女子個人戦）"</f>
        <v>令和8年　第76回北海道高等学校柔道大会申込書（女子個人戦）</v>
      </c>
      <c r="B62" s="391"/>
      <c r="C62" s="391"/>
      <c r="D62" s="391"/>
      <c r="E62" s="391"/>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28"/>
      <c r="AR62" s="28"/>
      <c r="AS62" s="28"/>
    </row>
    <row r="63" spans="1:45" ht="12" customHeight="1"/>
    <row r="64" spans="1:45" ht="31.5" customHeight="1">
      <c r="A64" s="294" t="s">
        <v>82</v>
      </c>
      <c r="B64" s="294"/>
      <c r="C64" s="294"/>
      <c r="E64" s="392" t="str">
        <f>IF(入力用紙!$E$5="","",入力用紙!$E$5&amp;"高等学校")</f>
        <v/>
      </c>
      <c r="F64" s="393"/>
      <c r="G64" s="393"/>
      <c r="H64" s="393"/>
      <c r="I64" s="393"/>
      <c r="J64" s="393"/>
      <c r="K64" s="393"/>
      <c r="L64" s="393"/>
      <c r="M64" s="393"/>
      <c r="N64" s="393"/>
      <c r="O64" s="393"/>
      <c r="P64" s="393"/>
      <c r="Q64" s="393"/>
      <c r="R64" s="394"/>
      <c r="X64" s="294" t="s">
        <v>83</v>
      </c>
      <c r="Y64" s="294"/>
      <c r="Z64" s="294"/>
      <c r="AB64" s="395">
        <f>入力用紙!$AB$8</f>
        <v>0</v>
      </c>
      <c r="AC64" s="396"/>
      <c r="AD64" s="396"/>
      <c r="AE64" s="396"/>
      <c r="AF64" s="396"/>
      <c r="AG64" s="396"/>
      <c r="AH64" s="27"/>
      <c r="AI64" s="396">
        <f>入力用紙!$AC$8</f>
        <v>0</v>
      </c>
      <c r="AJ64" s="396"/>
      <c r="AK64" s="396"/>
      <c r="AL64" s="396"/>
      <c r="AM64" s="396"/>
      <c r="AN64" s="397"/>
    </row>
    <row r="65" spans="1:42" ht="15" customHeight="1"/>
    <row r="66" spans="1:42" ht="26.25" hidden="1" customHeight="1">
      <c r="A66" s="4" t="s">
        <v>92</v>
      </c>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row>
    <row r="67" spans="1:42" ht="17.25" hidden="1" customHeight="1">
      <c r="F67" s="58"/>
      <c r="G67" s="380" t="s">
        <v>84</v>
      </c>
      <c r="H67" s="381"/>
      <c r="I67" s="381"/>
      <c r="J67" s="381"/>
      <c r="K67" s="381"/>
      <c r="L67" s="381"/>
      <c r="M67" s="381"/>
      <c r="N67" s="381"/>
      <c r="O67" s="381"/>
      <c r="P67" s="381"/>
      <c r="Q67" s="381"/>
      <c r="R67" s="381"/>
      <c r="S67" s="382"/>
      <c r="T67" s="380" t="s">
        <v>34</v>
      </c>
      <c r="U67" s="381"/>
      <c r="V67" s="383"/>
      <c r="W67" s="381" t="s">
        <v>29</v>
      </c>
      <c r="X67" s="381"/>
      <c r="Y67" s="382"/>
      <c r="Z67" s="380" t="s">
        <v>30</v>
      </c>
      <c r="AA67" s="381"/>
      <c r="AB67" s="383"/>
      <c r="AC67" s="381" t="s">
        <v>31</v>
      </c>
      <c r="AD67" s="381"/>
      <c r="AE67" s="382"/>
      <c r="AF67" s="378" t="s">
        <v>85</v>
      </c>
      <c r="AG67" s="378"/>
      <c r="AH67" s="378"/>
      <c r="AI67" s="378"/>
      <c r="AJ67" s="378"/>
      <c r="AK67" s="378"/>
      <c r="AL67" s="378"/>
      <c r="AM67" s="378"/>
      <c r="AN67" s="378"/>
      <c r="AO67" s="378"/>
      <c r="AP67" s="379"/>
    </row>
    <row r="68" spans="1:42" ht="30" hidden="1" customHeight="1">
      <c r="A68" s="58"/>
      <c r="B68" s="368" t="s">
        <v>93</v>
      </c>
      <c r="C68" s="368"/>
      <c r="D68" s="368"/>
      <c r="E68" s="368"/>
      <c r="F68" s="368"/>
      <c r="G68" s="386">
        <f>入力用紙!AB12</f>
        <v>0</v>
      </c>
      <c r="H68" s="387"/>
      <c r="I68" s="387"/>
      <c r="J68" s="387"/>
      <c r="K68" s="387"/>
      <c r="L68" s="387"/>
      <c r="M68" s="22"/>
      <c r="N68" s="387">
        <f>入力用紙!AC12</f>
        <v>0</v>
      </c>
      <c r="O68" s="387"/>
      <c r="P68" s="387"/>
      <c r="Q68" s="387"/>
      <c r="R68" s="387"/>
      <c r="S68" s="388"/>
      <c r="T68" s="376">
        <f>入力用紙!AE12</f>
        <v>0</v>
      </c>
      <c r="U68" s="376"/>
      <c r="V68" s="376"/>
      <c r="W68" s="376">
        <f>入力用紙!AG12</f>
        <v>0</v>
      </c>
      <c r="X68" s="376"/>
      <c r="Y68" s="376"/>
      <c r="Z68" s="376">
        <f>入力用紙!AI12</f>
        <v>0</v>
      </c>
      <c r="AA68" s="376"/>
      <c r="AB68" s="376"/>
      <c r="AC68" s="376">
        <f>入力用紙!AK12</f>
        <v>0</v>
      </c>
      <c r="AD68" s="376"/>
      <c r="AE68" s="376"/>
      <c r="AF68" s="376" t="str">
        <f>IF(入力用紙!AS12="","","01"&amp;入力用紙!$R$7&amp;入力用紙!$S$7&amp;入力用紙!$T$7&amp;入力用紙!AM12&amp;入力用紙!AN12&amp;入力用紙!AO12&amp;入力用紙!AP12&amp;入力用紙!AQ12&amp;入力用紙!AR12&amp;入力用紙!AS12)</f>
        <v/>
      </c>
      <c r="AG68" s="376"/>
      <c r="AH68" s="376"/>
      <c r="AI68" s="376"/>
      <c r="AJ68" s="376"/>
      <c r="AK68" s="376"/>
      <c r="AL68" s="376"/>
      <c r="AM68" s="376"/>
      <c r="AN68" s="376"/>
      <c r="AO68" s="376"/>
      <c r="AP68" s="376"/>
    </row>
    <row r="69" spans="1:42" ht="30" hidden="1" customHeight="1">
      <c r="A69" s="58"/>
      <c r="B69" s="368" t="s">
        <v>94</v>
      </c>
      <c r="C69" s="368"/>
      <c r="D69" s="368"/>
      <c r="E69" s="368"/>
      <c r="F69" s="368"/>
      <c r="G69" s="386">
        <f>入力用紙!AB13</f>
        <v>0</v>
      </c>
      <c r="H69" s="387"/>
      <c r="I69" s="387"/>
      <c r="J69" s="387"/>
      <c r="K69" s="387"/>
      <c r="L69" s="387"/>
      <c r="M69" s="22"/>
      <c r="N69" s="387">
        <f>入力用紙!AC13</f>
        <v>0</v>
      </c>
      <c r="O69" s="387"/>
      <c r="P69" s="387"/>
      <c r="Q69" s="387"/>
      <c r="R69" s="387"/>
      <c r="S69" s="388"/>
      <c r="T69" s="376">
        <f>入力用紙!AE13</f>
        <v>0</v>
      </c>
      <c r="U69" s="376"/>
      <c r="V69" s="376"/>
      <c r="W69" s="376">
        <f>入力用紙!AG13</f>
        <v>0</v>
      </c>
      <c r="X69" s="376"/>
      <c r="Y69" s="376"/>
      <c r="Z69" s="376">
        <f>入力用紙!AI13</f>
        <v>0</v>
      </c>
      <c r="AA69" s="376"/>
      <c r="AB69" s="376"/>
      <c r="AC69" s="376">
        <f>入力用紙!AK13</f>
        <v>0</v>
      </c>
      <c r="AD69" s="376"/>
      <c r="AE69" s="376"/>
      <c r="AF69" s="376" t="str">
        <f>IF(入力用紙!AS13="","","01"&amp;入力用紙!$R$7&amp;入力用紙!$S$7&amp;入力用紙!$T$7&amp;入力用紙!AM13&amp;入力用紙!AN13&amp;入力用紙!AO13&amp;入力用紙!AP13&amp;入力用紙!AQ13&amp;入力用紙!AR13&amp;入力用紙!AS13)</f>
        <v/>
      </c>
      <c r="AG69" s="376"/>
      <c r="AH69" s="376"/>
      <c r="AI69" s="376"/>
      <c r="AJ69" s="376"/>
      <c r="AK69" s="376"/>
      <c r="AL69" s="376"/>
      <c r="AM69" s="376"/>
      <c r="AN69" s="376"/>
      <c r="AO69" s="376"/>
      <c r="AP69" s="376"/>
    </row>
    <row r="70" spans="1:42" ht="30" hidden="1" customHeight="1">
      <c r="A70" s="58"/>
      <c r="B70" s="368" t="s">
        <v>95</v>
      </c>
      <c r="C70" s="368"/>
      <c r="D70" s="368"/>
      <c r="E70" s="368"/>
      <c r="F70" s="368"/>
      <c r="G70" s="386">
        <f>入力用紙!AB14</f>
        <v>0</v>
      </c>
      <c r="H70" s="387"/>
      <c r="I70" s="387"/>
      <c r="J70" s="387"/>
      <c r="K70" s="387"/>
      <c r="L70" s="387"/>
      <c r="M70" s="22"/>
      <c r="N70" s="387">
        <f>入力用紙!AC14</f>
        <v>0</v>
      </c>
      <c r="O70" s="387"/>
      <c r="P70" s="387"/>
      <c r="Q70" s="387"/>
      <c r="R70" s="387"/>
      <c r="S70" s="388"/>
      <c r="T70" s="376">
        <f>入力用紙!AE14</f>
        <v>0</v>
      </c>
      <c r="U70" s="376"/>
      <c r="V70" s="376"/>
      <c r="W70" s="376">
        <f>入力用紙!AG14</f>
        <v>0</v>
      </c>
      <c r="X70" s="376"/>
      <c r="Y70" s="376"/>
      <c r="Z70" s="376">
        <f>入力用紙!AI14</f>
        <v>0</v>
      </c>
      <c r="AA70" s="376"/>
      <c r="AB70" s="376"/>
      <c r="AC70" s="376">
        <f>入力用紙!AK14</f>
        <v>0</v>
      </c>
      <c r="AD70" s="376"/>
      <c r="AE70" s="376"/>
      <c r="AF70" s="376" t="str">
        <f>IF(入力用紙!AS14="","","01"&amp;入力用紙!$R$7&amp;入力用紙!$S$7&amp;入力用紙!$T$7&amp;入力用紙!AM14&amp;入力用紙!AN14&amp;入力用紙!AO14&amp;入力用紙!AP14&amp;入力用紙!AQ14&amp;入力用紙!AR14&amp;入力用紙!AS14)</f>
        <v/>
      </c>
      <c r="AG70" s="376"/>
      <c r="AH70" s="376"/>
      <c r="AI70" s="376"/>
      <c r="AJ70" s="376"/>
      <c r="AK70" s="376"/>
      <c r="AL70" s="376"/>
      <c r="AM70" s="376"/>
      <c r="AN70" s="376"/>
      <c r="AO70" s="376"/>
      <c r="AP70" s="376"/>
    </row>
    <row r="71" spans="1:42" ht="30" hidden="1" customHeight="1">
      <c r="A71" s="58"/>
      <c r="B71" s="368" t="s">
        <v>96</v>
      </c>
      <c r="C71" s="368"/>
      <c r="D71" s="368"/>
      <c r="E71" s="368"/>
      <c r="F71" s="368"/>
      <c r="G71" s="386">
        <f>入力用紙!AB15</f>
        <v>0</v>
      </c>
      <c r="H71" s="387"/>
      <c r="I71" s="387"/>
      <c r="J71" s="387"/>
      <c r="K71" s="387"/>
      <c r="L71" s="387"/>
      <c r="M71" s="22"/>
      <c r="N71" s="387">
        <f>入力用紙!AC15</f>
        <v>0</v>
      </c>
      <c r="O71" s="387"/>
      <c r="P71" s="387"/>
      <c r="Q71" s="387"/>
      <c r="R71" s="387"/>
      <c r="S71" s="388"/>
      <c r="T71" s="376">
        <f>入力用紙!AE15</f>
        <v>0</v>
      </c>
      <c r="U71" s="376"/>
      <c r="V71" s="376"/>
      <c r="W71" s="376">
        <f>入力用紙!AG15</f>
        <v>0</v>
      </c>
      <c r="X71" s="376"/>
      <c r="Y71" s="376"/>
      <c r="Z71" s="376">
        <f>入力用紙!AI15</f>
        <v>0</v>
      </c>
      <c r="AA71" s="376"/>
      <c r="AB71" s="376"/>
      <c r="AC71" s="376">
        <f>入力用紙!AK15</f>
        <v>0</v>
      </c>
      <c r="AD71" s="376"/>
      <c r="AE71" s="376"/>
      <c r="AF71" s="376" t="str">
        <f>IF(入力用紙!AS15="","","01"&amp;入力用紙!$R$7&amp;入力用紙!$S$7&amp;入力用紙!$T$7&amp;入力用紙!AM15&amp;入力用紙!AN15&amp;入力用紙!AO15&amp;入力用紙!AP15&amp;入力用紙!AQ15&amp;入力用紙!AR15&amp;入力用紙!AS15)</f>
        <v/>
      </c>
      <c r="AG71" s="376"/>
      <c r="AH71" s="376"/>
      <c r="AI71" s="376"/>
      <c r="AJ71" s="376"/>
      <c r="AK71" s="376"/>
      <c r="AL71" s="376"/>
      <c r="AM71" s="376"/>
      <c r="AN71" s="376"/>
      <c r="AO71" s="376"/>
      <c r="AP71" s="376"/>
    </row>
    <row r="72" spans="1:42" ht="30" hidden="1" customHeight="1">
      <c r="A72" s="58"/>
      <c r="B72" s="389" t="s">
        <v>96</v>
      </c>
      <c r="C72" s="389"/>
      <c r="D72" s="389"/>
      <c r="E72" s="389"/>
      <c r="F72" s="389"/>
      <c r="G72" s="386" t="e">
        <f>入力用紙!#REF!</f>
        <v>#REF!</v>
      </c>
      <c r="H72" s="387"/>
      <c r="I72" s="387"/>
      <c r="J72" s="387"/>
      <c r="K72" s="387"/>
      <c r="L72" s="387"/>
      <c r="M72" s="22"/>
      <c r="N72" s="387" t="e">
        <f>入力用紙!#REF!</f>
        <v>#REF!</v>
      </c>
      <c r="O72" s="387"/>
      <c r="P72" s="387"/>
      <c r="Q72" s="387"/>
      <c r="R72" s="387"/>
      <c r="S72" s="388"/>
      <c r="T72" s="390" t="e">
        <f>入力用紙!#REF!</f>
        <v>#REF!</v>
      </c>
      <c r="U72" s="390"/>
      <c r="V72" s="390"/>
      <c r="W72" s="376">
        <f>入力用紙!AG16</f>
        <v>0</v>
      </c>
      <c r="X72" s="376"/>
      <c r="Y72" s="376"/>
      <c r="Z72" s="376">
        <f>入力用紙!AI16</f>
        <v>0</v>
      </c>
      <c r="AA72" s="376"/>
      <c r="AB72" s="376"/>
      <c r="AC72" s="376">
        <f>入力用紙!AK16</f>
        <v>0</v>
      </c>
      <c r="AD72" s="376"/>
      <c r="AE72" s="376"/>
      <c r="AF72" s="376" t="str">
        <f>IF(入力用紙!AS16="","","01"&amp;入力用紙!$R$7&amp;入力用紙!$S$7&amp;入力用紙!$T$7&amp;入力用紙!AM16&amp;入力用紙!AN16&amp;入力用紙!AO16&amp;入力用紙!AP16&amp;入力用紙!AQ16&amp;入力用紙!AR16&amp;入力用紙!AS16)</f>
        <v/>
      </c>
      <c r="AG72" s="376"/>
      <c r="AH72" s="376"/>
      <c r="AI72" s="376"/>
      <c r="AJ72" s="376"/>
      <c r="AK72" s="376"/>
      <c r="AL72" s="376"/>
      <c r="AM72" s="376"/>
      <c r="AN72" s="376"/>
      <c r="AO72" s="376"/>
      <c r="AP72" s="376"/>
    </row>
    <row r="73" spans="1:42" ht="30" hidden="1" customHeight="1">
      <c r="A73" s="58"/>
      <c r="B73" s="384" t="s">
        <v>41</v>
      </c>
      <c r="C73" s="385"/>
      <c r="D73" s="385"/>
      <c r="E73" s="385"/>
      <c r="F73" s="385"/>
      <c r="G73" s="386">
        <f>入力用紙!AB16</f>
        <v>0</v>
      </c>
      <c r="H73" s="387"/>
      <c r="I73" s="387"/>
      <c r="J73" s="387"/>
      <c r="K73" s="387"/>
      <c r="L73" s="387"/>
      <c r="M73" s="22"/>
      <c r="N73" s="387">
        <f>入力用紙!AC16</f>
        <v>0</v>
      </c>
      <c r="O73" s="387"/>
      <c r="P73" s="387"/>
      <c r="Q73" s="387"/>
      <c r="R73" s="387"/>
      <c r="S73" s="388"/>
      <c r="T73" s="370">
        <f>入力用紙!AE16</f>
        <v>0</v>
      </c>
      <c r="U73" s="370"/>
      <c r="V73" s="375"/>
      <c r="AF73" s="59"/>
      <c r="AG73" s="59"/>
      <c r="AH73" s="59"/>
      <c r="AI73" s="59"/>
      <c r="AJ73" s="59"/>
      <c r="AK73" s="59"/>
      <c r="AL73" s="59"/>
      <c r="AM73" s="59"/>
      <c r="AN73" s="59"/>
      <c r="AO73" s="59"/>
      <c r="AP73" s="59"/>
    </row>
    <row r="74" spans="1:42" ht="16.5" hidden="1" customHeight="1">
      <c r="C74" s="17"/>
      <c r="D74" s="17"/>
      <c r="E74" s="17"/>
      <c r="F74" s="17"/>
      <c r="G74" s="17"/>
      <c r="H74" s="17"/>
      <c r="I74" s="17"/>
      <c r="J74" s="17"/>
      <c r="K74" s="17"/>
      <c r="L74" s="17"/>
      <c r="M74" s="17"/>
      <c r="N74" s="17"/>
      <c r="O74" s="17"/>
      <c r="P74" s="17"/>
      <c r="Q74" s="17"/>
      <c r="R74" s="17"/>
      <c r="S74" s="17"/>
      <c r="T74" s="17"/>
    </row>
    <row r="75" spans="1:42" ht="17.25" hidden="1" customHeight="1">
      <c r="A75" s="4" t="s">
        <v>97</v>
      </c>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row>
    <row r="76" spans="1:42" ht="30" customHeight="1">
      <c r="A76" s="14" t="s">
        <v>90</v>
      </c>
      <c r="B76" s="380" t="s">
        <v>91</v>
      </c>
      <c r="C76" s="381"/>
      <c r="D76" s="381"/>
      <c r="E76" s="381"/>
      <c r="F76" s="382"/>
      <c r="G76" s="380" t="s">
        <v>84</v>
      </c>
      <c r="H76" s="381"/>
      <c r="I76" s="381"/>
      <c r="J76" s="381"/>
      <c r="K76" s="381"/>
      <c r="L76" s="381"/>
      <c r="M76" s="381"/>
      <c r="N76" s="381"/>
      <c r="O76" s="381"/>
      <c r="P76" s="381"/>
      <c r="Q76" s="381"/>
      <c r="R76" s="381"/>
      <c r="S76" s="382"/>
      <c r="T76" s="380" t="s">
        <v>34</v>
      </c>
      <c r="U76" s="381"/>
      <c r="V76" s="383"/>
      <c r="W76" s="381" t="s">
        <v>29</v>
      </c>
      <c r="X76" s="381"/>
      <c r="Y76" s="382"/>
      <c r="Z76" s="380" t="s">
        <v>30</v>
      </c>
      <c r="AA76" s="381"/>
      <c r="AB76" s="383"/>
      <c r="AC76" s="381" t="s">
        <v>31</v>
      </c>
      <c r="AD76" s="381"/>
      <c r="AE76" s="382"/>
      <c r="AF76" s="378" t="s">
        <v>85</v>
      </c>
      <c r="AG76" s="378"/>
      <c r="AH76" s="378"/>
      <c r="AI76" s="378"/>
      <c r="AJ76" s="378"/>
      <c r="AK76" s="378"/>
      <c r="AL76" s="378"/>
      <c r="AM76" s="378"/>
      <c r="AN76" s="378"/>
      <c r="AO76" s="378"/>
      <c r="AP76" s="379"/>
    </row>
    <row r="77" spans="1:42" ht="30" customHeight="1">
      <c r="A77" s="15">
        <v>1</v>
      </c>
      <c r="B77" s="368">
        <f>入力用紙!AA23</f>
        <v>0</v>
      </c>
      <c r="C77" s="368"/>
      <c r="D77" s="368"/>
      <c r="E77" s="368"/>
      <c r="F77" s="368"/>
      <c r="G77" s="369">
        <f>入力用紙!AB23</f>
        <v>0</v>
      </c>
      <c r="H77" s="370"/>
      <c r="I77" s="370"/>
      <c r="J77" s="370"/>
      <c r="K77" s="370"/>
      <c r="L77" s="370"/>
      <c r="M77" s="22"/>
      <c r="N77" s="370">
        <f>入力用紙!AC23</f>
        <v>0</v>
      </c>
      <c r="O77" s="370"/>
      <c r="P77" s="370"/>
      <c r="Q77" s="370"/>
      <c r="R77" s="370"/>
      <c r="S77" s="375"/>
      <c r="T77" s="376">
        <f>入力用紙!AE23</f>
        <v>0</v>
      </c>
      <c r="U77" s="376"/>
      <c r="V77" s="376"/>
      <c r="W77" s="376">
        <f>入力用紙!AG23</f>
        <v>0</v>
      </c>
      <c r="X77" s="376"/>
      <c r="Y77" s="376"/>
      <c r="Z77" s="376">
        <f>入力用紙!AI23</f>
        <v>0</v>
      </c>
      <c r="AA77" s="376"/>
      <c r="AB77" s="376"/>
      <c r="AC77" s="376">
        <f>入力用紙!AK23</f>
        <v>0</v>
      </c>
      <c r="AD77" s="376"/>
      <c r="AE77" s="376"/>
      <c r="AF77" s="377" t="str">
        <f>IF(入力用紙!AS23="","","01"&amp;入力用紙!$R$7&amp;入力用紙!$S$7&amp;入力用紙!$T$7&amp;入力用紙!AM23&amp;入力用紙!AN23&amp;入力用紙!AO23&amp;入力用紙!AP23&amp;入力用紙!AQ23&amp;入力用紙!AR23&amp;入力用紙!AS23)</f>
        <v/>
      </c>
      <c r="AG77" s="377"/>
      <c r="AH77" s="377"/>
      <c r="AI77" s="377"/>
      <c r="AJ77" s="377"/>
      <c r="AK77" s="377"/>
      <c r="AL77" s="377"/>
      <c r="AM77" s="377"/>
      <c r="AN77" s="377"/>
      <c r="AO77" s="377"/>
      <c r="AP77" s="377"/>
    </row>
    <row r="78" spans="1:42" ht="30" customHeight="1">
      <c r="A78" s="15">
        <v>2</v>
      </c>
      <c r="B78" s="368">
        <f>入力用紙!AA24</f>
        <v>0</v>
      </c>
      <c r="C78" s="368"/>
      <c r="D78" s="368"/>
      <c r="E78" s="368"/>
      <c r="F78" s="368"/>
      <c r="G78" s="369">
        <f>入力用紙!AB24</f>
        <v>0</v>
      </c>
      <c r="H78" s="370"/>
      <c r="I78" s="370"/>
      <c r="J78" s="370"/>
      <c r="K78" s="370"/>
      <c r="L78" s="370"/>
      <c r="M78" s="22"/>
      <c r="N78" s="370">
        <f>入力用紙!AC24</f>
        <v>0</v>
      </c>
      <c r="O78" s="370"/>
      <c r="P78" s="370"/>
      <c r="Q78" s="370"/>
      <c r="R78" s="370"/>
      <c r="S78" s="375"/>
      <c r="T78" s="376">
        <f>入力用紙!AE24</f>
        <v>0</v>
      </c>
      <c r="U78" s="376"/>
      <c r="V78" s="376"/>
      <c r="W78" s="376">
        <f>入力用紙!AG24</f>
        <v>0</v>
      </c>
      <c r="X78" s="376"/>
      <c r="Y78" s="376"/>
      <c r="Z78" s="376">
        <f>入力用紙!AI24</f>
        <v>0</v>
      </c>
      <c r="AA78" s="376"/>
      <c r="AB78" s="376"/>
      <c r="AC78" s="376">
        <f>入力用紙!AK24</f>
        <v>0</v>
      </c>
      <c r="AD78" s="376"/>
      <c r="AE78" s="376"/>
      <c r="AF78" s="377" t="str">
        <f>IF(入力用紙!AS24="","","01"&amp;入力用紙!$R$7&amp;入力用紙!$S$7&amp;入力用紙!$T$7&amp;入力用紙!AM24&amp;入力用紙!AN24&amp;入力用紙!AO24&amp;入力用紙!AP24&amp;入力用紙!AQ24&amp;入力用紙!AR24&amp;入力用紙!AS24)</f>
        <v/>
      </c>
      <c r="AG78" s="377"/>
      <c r="AH78" s="377"/>
      <c r="AI78" s="377"/>
      <c r="AJ78" s="377"/>
      <c r="AK78" s="377"/>
      <c r="AL78" s="377"/>
      <c r="AM78" s="377"/>
      <c r="AN78" s="377"/>
      <c r="AO78" s="377"/>
      <c r="AP78" s="377"/>
    </row>
    <row r="79" spans="1:42" ht="30" customHeight="1">
      <c r="A79" s="15">
        <v>3</v>
      </c>
      <c r="B79" s="368">
        <f>入力用紙!AA25</f>
        <v>0</v>
      </c>
      <c r="C79" s="368"/>
      <c r="D79" s="368"/>
      <c r="E79" s="368"/>
      <c r="F79" s="368"/>
      <c r="G79" s="369">
        <f>入力用紙!AB25</f>
        <v>0</v>
      </c>
      <c r="H79" s="370"/>
      <c r="I79" s="370"/>
      <c r="J79" s="370"/>
      <c r="K79" s="370"/>
      <c r="L79" s="370"/>
      <c r="M79" s="22"/>
      <c r="N79" s="370">
        <f>入力用紙!AC25</f>
        <v>0</v>
      </c>
      <c r="O79" s="370"/>
      <c r="P79" s="370"/>
      <c r="Q79" s="370"/>
      <c r="R79" s="370"/>
      <c r="S79" s="375"/>
      <c r="T79" s="376">
        <f>入力用紙!AE25</f>
        <v>0</v>
      </c>
      <c r="U79" s="376"/>
      <c r="V79" s="376"/>
      <c r="W79" s="376">
        <f>入力用紙!AG25</f>
        <v>0</v>
      </c>
      <c r="X79" s="376"/>
      <c r="Y79" s="376"/>
      <c r="Z79" s="376">
        <f>入力用紙!AI25</f>
        <v>0</v>
      </c>
      <c r="AA79" s="376"/>
      <c r="AB79" s="376"/>
      <c r="AC79" s="376">
        <f>入力用紙!AK25</f>
        <v>0</v>
      </c>
      <c r="AD79" s="376"/>
      <c r="AE79" s="376"/>
      <c r="AF79" s="377" t="str">
        <f>IF(入力用紙!AS25="","","01"&amp;入力用紙!$R$7&amp;入力用紙!$S$7&amp;入力用紙!$T$7&amp;入力用紙!AM25&amp;入力用紙!AN25&amp;入力用紙!AO25&amp;入力用紙!AP25&amp;入力用紙!AQ25&amp;入力用紙!AR25&amp;入力用紙!AS25)</f>
        <v/>
      </c>
      <c r="AG79" s="377"/>
      <c r="AH79" s="377"/>
      <c r="AI79" s="377"/>
      <c r="AJ79" s="377"/>
      <c r="AK79" s="377"/>
      <c r="AL79" s="377"/>
      <c r="AM79" s="377"/>
      <c r="AN79" s="377"/>
      <c r="AO79" s="377"/>
      <c r="AP79" s="377"/>
    </row>
    <row r="80" spans="1:42" ht="30" customHeight="1">
      <c r="A80" s="15">
        <v>4</v>
      </c>
      <c r="B80" s="368">
        <f>入力用紙!AA26</f>
        <v>0</v>
      </c>
      <c r="C80" s="368"/>
      <c r="D80" s="368"/>
      <c r="E80" s="368"/>
      <c r="F80" s="368"/>
      <c r="G80" s="369">
        <f>入力用紙!AB26</f>
        <v>0</v>
      </c>
      <c r="H80" s="370"/>
      <c r="I80" s="370"/>
      <c r="J80" s="370"/>
      <c r="K80" s="370"/>
      <c r="L80" s="370"/>
      <c r="M80" s="22"/>
      <c r="N80" s="370">
        <f>入力用紙!AC26</f>
        <v>0</v>
      </c>
      <c r="O80" s="370"/>
      <c r="P80" s="370"/>
      <c r="Q80" s="370"/>
      <c r="R80" s="370"/>
      <c r="S80" s="375"/>
      <c r="T80" s="376">
        <f>入力用紙!AE26</f>
        <v>0</v>
      </c>
      <c r="U80" s="376"/>
      <c r="V80" s="376"/>
      <c r="W80" s="376">
        <f>入力用紙!AG26</f>
        <v>0</v>
      </c>
      <c r="X80" s="376"/>
      <c r="Y80" s="376"/>
      <c r="Z80" s="376">
        <f>入力用紙!AI26</f>
        <v>0</v>
      </c>
      <c r="AA80" s="376"/>
      <c r="AB80" s="376"/>
      <c r="AC80" s="376">
        <f>入力用紙!AK26</f>
        <v>0</v>
      </c>
      <c r="AD80" s="376"/>
      <c r="AE80" s="376"/>
      <c r="AF80" s="377" t="str">
        <f>IF(入力用紙!AS26="","","01"&amp;入力用紙!$R$7&amp;入力用紙!$S$7&amp;入力用紙!$T$7&amp;入力用紙!AM26&amp;入力用紙!AN26&amp;入力用紙!AO26&amp;入力用紙!AP26&amp;入力用紙!AQ26&amp;入力用紙!AR26&amp;入力用紙!AS26)</f>
        <v/>
      </c>
      <c r="AG80" s="377"/>
      <c r="AH80" s="377"/>
      <c r="AI80" s="377"/>
      <c r="AJ80" s="377"/>
      <c r="AK80" s="377"/>
      <c r="AL80" s="377"/>
      <c r="AM80" s="377"/>
      <c r="AN80" s="377"/>
      <c r="AO80" s="377"/>
      <c r="AP80" s="377"/>
    </row>
    <row r="81" spans="1:42" ht="30" customHeight="1">
      <c r="A81" s="15">
        <v>5</v>
      </c>
      <c r="B81" s="368">
        <f>入力用紙!AA27</f>
        <v>0</v>
      </c>
      <c r="C81" s="368"/>
      <c r="D81" s="368"/>
      <c r="E81" s="368"/>
      <c r="F81" s="368"/>
      <c r="G81" s="369">
        <f>入力用紙!AB27</f>
        <v>0</v>
      </c>
      <c r="H81" s="370"/>
      <c r="I81" s="370"/>
      <c r="J81" s="370"/>
      <c r="K81" s="370"/>
      <c r="L81" s="370"/>
      <c r="M81" s="22"/>
      <c r="N81" s="370">
        <f>入力用紙!AC27</f>
        <v>0</v>
      </c>
      <c r="O81" s="370"/>
      <c r="P81" s="370"/>
      <c r="Q81" s="370"/>
      <c r="R81" s="370"/>
      <c r="S81" s="375"/>
      <c r="T81" s="376">
        <f>入力用紙!AE27</f>
        <v>0</v>
      </c>
      <c r="U81" s="376"/>
      <c r="V81" s="376"/>
      <c r="W81" s="376">
        <f>入力用紙!AG27</f>
        <v>0</v>
      </c>
      <c r="X81" s="376"/>
      <c r="Y81" s="376"/>
      <c r="Z81" s="376">
        <f>入力用紙!AI27</f>
        <v>0</v>
      </c>
      <c r="AA81" s="376"/>
      <c r="AB81" s="376"/>
      <c r="AC81" s="376">
        <f>入力用紙!AK27</f>
        <v>0</v>
      </c>
      <c r="AD81" s="376"/>
      <c r="AE81" s="376"/>
      <c r="AF81" s="377" t="str">
        <f>IF(入力用紙!AS27="","","01"&amp;入力用紙!$R$7&amp;入力用紙!$S$7&amp;入力用紙!$T$7&amp;入力用紙!AM27&amp;入力用紙!AN27&amp;入力用紙!AO27&amp;入力用紙!AP27&amp;入力用紙!AQ27&amp;入力用紙!AR27&amp;入力用紙!AS27)</f>
        <v/>
      </c>
      <c r="AG81" s="377"/>
      <c r="AH81" s="377"/>
      <c r="AI81" s="377"/>
      <c r="AJ81" s="377"/>
      <c r="AK81" s="377"/>
      <c r="AL81" s="377"/>
      <c r="AM81" s="377"/>
      <c r="AN81" s="377"/>
      <c r="AO81" s="377"/>
      <c r="AP81" s="377"/>
    </row>
    <row r="82" spans="1:42" ht="30" customHeight="1">
      <c r="A82" s="15">
        <v>6</v>
      </c>
      <c r="B82" s="368">
        <f>入力用紙!AA28</f>
        <v>0</v>
      </c>
      <c r="C82" s="368"/>
      <c r="D82" s="368"/>
      <c r="E82" s="368"/>
      <c r="F82" s="368"/>
      <c r="G82" s="369">
        <f>入力用紙!AB28</f>
        <v>0</v>
      </c>
      <c r="H82" s="370"/>
      <c r="I82" s="370"/>
      <c r="J82" s="370"/>
      <c r="K82" s="370"/>
      <c r="L82" s="370"/>
      <c r="M82" s="22"/>
      <c r="N82" s="370">
        <f>入力用紙!AC28</f>
        <v>0</v>
      </c>
      <c r="O82" s="370"/>
      <c r="P82" s="370"/>
      <c r="Q82" s="370"/>
      <c r="R82" s="370"/>
      <c r="S82" s="375"/>
      <c r="T82" s="376">
        <f>入力用紙!AE28</f>
        <v>0</v>
      </c>
      <c r="U82" s="376"/>
      <c r="V82" s="376"/>
      <c r="W82" s="376">
        <f>入力用紙!AG28</f>
        <v>0</v>
      </c>
      <c r="X82" s="376"/>
      <c r="Y82" s="376"/>
      <c r="Z82" s="376">
        <f>入力用紙!AI28</f>
        <v>0</v>
      </c>
      <c r="AA82" s="376"/>
      <c r="AB82" s="376"/>
      <c r="AC82" s="376">
        <f>入力用紙!AK28</f>
        <v>0</v>
      </c>
      <c r="AD82" s="376"/>
      <c r="AE82" s="376"/>
      <c r="AF82" s="377" t="str">
        <f>IF(入力用紙!AS28="","","01"&amp;入力用紙!$R$7&amp;入力用紙!$S$7&amp;入力用紙!$T$7&amp;入力用紙!AM28&amp;入力用紙!AN28&amp;入力用紙!AO28&amp;入力用紙!AP28&amp;入力用紙!AQ28&amp;入力用紙!AR28&amp;入力用紙!AS28)</f>
        <v/>
      </c>
      <c r="AG82" s="377"/>
      <c r="AH82" s="377"/>
      <c r="AI82" s="377"/>
      <c r="AJ82" s="377"/>
      <c r="AK82" s="377"/>
      <c r="AL82" s="377"/>
      <c r="AM82" s="377"/>
      <c r="AN82" s="377"/>
      <c r="AO82" s="377"/>
      <c r="AP82" s="377"/>
    </row>
    <row r="83" spans="1:42" ht="30" customHeight="1">
      <c r="A83" s="15">
        <v>7</v>
      </c>
      <c r="B83" s="368">
        <f>入力用紙!AA29</f>
        <v>0</v>
      </c>
      <c r="C83" s="368"/>
      <c r="D83" s="368"/>
      <c r="E83" s="368"/>
      <c r="F83" s="368"/>
      <c r="G83" s="369">
        <f>入力用紙!AB29</f>
        <v>0</v>
      </c>
      <c r="H83" s="370"/>
      <c r="I83" s="370"/>
      <c r="J83" s="370"/>
      <c r="K83" s="370"/>
      <c r="L83" s="370"/>
      <c r="M83" s="22"/>
      <c r="N83" s="370">
        <f>入力用紙!AC29</f>
        <v>0</v>
      </c>
      <c r="O83" s="370"/>
      <c r="P83" s="370"/>
      <c r="Q83" s="370"/>
      <c r="R83" s="370"/>
      <c r="S83" s="375"/>
      <c r="T83" s="376">
        <f>入力用紙!AE29</f>
        <v>0</v>
      </c>
      <c r="U83" s="376"/>
      <c r="V83" s="376"/>
      <c r="W83" s="376">
        <f>入力用紙!AG29</f>
        <v>0</v>
      </c>
      <c r="X83" s="376"/>
      <c r="Y83" s="376"/>
      <c r="Z83" s="376">
        <f>入力用紙!AI29</f>
        <v>0</v>
      </c>
      <c r="AA83" s="376"/>
      <c r="AB83" s="376"/>
      <c r="AC83" s="376">
        <f>入力用紙!AK29</f>
        <v>0</v>
      </c>
      <c r="AD83" s="376"/>
      <c r="AE83" s="376"/>
      <c r="AF83" s="377" t="str">
        <f>IF(入力用紙!AS29="","","01"&amp;入力用紙!$R$7&amp;入力用紙!$S$7&amp;入力用紙!$T$7&amp;入力用紙!AM29&amp;入力用紙!AN29&amp;入力用紙!AO29&amp;入力用紙!AP29&amp;入力用紙!AQ29&amp;入力用紙!AR29&amp;入力用紙!AS29)</f>
        <v/>
      </c>
      <c r="AG83" s="377"/>
      <c r="AH83" s="377"/>
      <c r="AI83" s="377"/>
      <c r="AJ83" s="377"/>
      <c r="AK83" s="377"/>
      <c r="AL83" s="377"/>
      <c r="AM83" s="377"/>
      <c r="AN83" s="377"/>
      <c r="AO83" s="377"/>
      <c r="AP83" s="377"/>
    </row>
    <row r="84" spans="1:42" ht="30" customHeight="1">
      <c r="A84" s="15">
        <v>8</v>
      </c>
      <c r="B84" s="368">
        <f>入力用紙!AA30</f>
        <v>0</v>
      </c>
      <c r="C84" s="368"/>
      <c r="D84" s="368"/>
      <c r="E84" s="368"/>
      <c r="F84" s="368"/>
      <c r="G84" s="369">
        <f>入力用紙!AB30</f>
        <v>0</v>
      </c>
      <c r="H84" s="370"/>
      <c r="I84" s="370"/>
      <c r="J84" s="370"/>
      <c r="K84" s="370"/>
      <c r="L84" s="370"/>
      <c r="M84" s="22"/>
      <c r="N84" s="370">
        <f>入力用紙!AC30</f>
        <v>0</v>
      </c>
      <c r="O84" s="370"/>
      <c r="P84" s="370"/>
      <c r="Q84" s="370"/>
      <c r="R84" s="370"/>
      <c r="S84" s="375"/>
      <c r="T84" s="376">
        <f>入力用紙!AE30</f>
        <v>0</v>
      </c>
      <c r="U84" s="376"/>
      <c r="V84" s="376"/>
      <c r="W84" s="376">
        <f>入力用紙!AG30</f>
        <v>0</v>
      </c>
      <c r="X84" s="376"/>
      <c r="Y84" s="376"/>
      <c r="Z84" s="376">
        <f>入力用紙!AI30</f>
        <v>0</v>
      </c>
      <c r="AA84" s="376"/>
      <c r="AB84" s="376"/>
      <c r="AC84" s="376">
        <f>入力用紙!AK30</f>
        <v>0</v>
      </c>
      <c r="AD84" s="376"/>
      <c r="AE84" s="376"/>
      <c r="AF84" s="377" t="str">
        <f>IF(入力用紙!AS30="","","01"&amp;入力用紙!$R$7&amp;入力用紙!$S$7&amp;入力用紙!$T$7&amp;入力用紙!AM30&amp;入力用紙!AN30&amp;入力用紙!AO30&amp;入力用紙!AP30&amp;入力用紙!AQ30&amp;入力用紙!AR30&amp;入力用紙!AS30)</f>
        <v/>
      </c>
      <c r="AG84" s="377"/>
      <c r="AH84" s="377"/>
      <c r="AI84" s="377"/>
      <c r="AJ84" s="377"/>
      <c r="AK84" s="377"/>
      <c r="AL84" s="377"/>
      <c r="AM84" s="377"/>
      <c r="AN84" s="377"/>
      <c r="AO84" s="377"/>
      <c r="AP84" s="377"/>
    </row>
    <row r="85" spans="1:42" ht="30" customHeight="1">
      <c r="A85" s="15">
        <v>9</v>
      </c>
      <c r="B85" s="368">
        <f>入力用紙!AA31</f>
        <v>0</v>
      </c>
      <c r="C85" s="368"/>
      <c r="D85" s="368"/>
      <c r="E85" s="368"/>
      <c r="F85" s="368"/>
      <c r="G85" s="369">
        <f>入力用紙!AB31</f>
        <v>0</v>
      </c>
      <c r="H85" s="370"/>
      <c r="I85" s="370"/>
      <c r="J85" s="370"/>
      <c r="K85" s="370"/>
      <c r="L85" s="370"/>
      <c r="M85" s="22"/>
      <c r="N85" s="370">
        <f>入力用紙!AC31</f>
        <v>0</v>
      </c>
      <c r="O85" s="370"/>
      <c r="P85" s="370"/>
      <c r="Q85" s="370"/>
      <c r="R85" s="370"/>
      <c r="S85" s="375"/>
      <c r="T85" s="376">
        <f>入力用紙!AE31</f>
        <v>0</v>
      </c>
      <c r="U85" s="376"/>
      <c r="V85" s="376"/>
      <c r="W85" s="376">
        <f>入力用紙!AG31</f>
        <v>0</v>
      </c>
      <c r="X85" s="376"/>
      <c r="Y85" s="376"/>
      <c r="Z85" s="376">
        <f>入力用紙!AI31</f>
        <v>0</v>
      </c>
      <c r="AA85" s="376"/>
      <c r="AB85" s="376"/>
      <c r="AC85" s="376">
        <f>入力用紙!AK31</f>
        <v>0</v>
      </c>
      <c r="AD85" s="376"/>
      <c r="AE85" s="376"/>
      <c r="AF85" s="377" t="str">
        <f>IF(入力用紙!AS31="","","01"&amp;入力用紙!$R$7&amp;入力用紙!$S$7&amp;入力用紙!$T$7&amp;入力用紙!AM31&amp;入力用紙!AN31&amp;入力用紙!AO31&amp;入力用紙!AP31&amp;入力用紙!AQ31&amp;入力用紙!AR31&amp;入力用紙!AS31)</f>
        <v/>
      </c>
      <c r="AG85" s="377"/>
      <c r="AH85" s="377"/>
      <c r="AI85" s="377"/>
      <c r="AJ85" s="377"/>
      <c r="AK85" s="377"/>
      <c r="AL85" s="377"/>
      <c r="AM85" s="377"/>
      <c r="AN85" s="377"/>
      <c r="AO85" s="377"/>
      <c r="AP85" s="377"/>
    </row>
    <row r="86" spans="1:42" ht="30" customHeight="1">
      <c r="A86" s="15">
        <v>10</v>
      </c>
      <c r="B86" s="368">
        <f>入力用紙!AA32</f>
        <v>0</v>
      </c>
      <c r="C86" s="368"/>
      <c r="D86" s="368"/>
      <c r="E86" s="368"/>
      <c r="F86" s="368"/>
      <c r="G86" s="369">
        <f>入力用紙!AB32</f>
        <v>0</v>
      </c>
      <c r="H86" s="370"/>
      <c r="I86" s="370"/>
      <c r="J86" s="370"/>
      <c r="K86" s="370"/>
      <c r="L86" s="370"/>
      <c r="M86" s="22"/>
      <c r="N86" s="370">
        <f>入力用紙!AC32</f>
        <v>0</v>
      </c>
      <c r="O86" s="370"/>
      <c r="P86" s="370"/>
      <c r="Q86" s="370"/>
      <c r="R86" s="370"/>
      <c r="S86" s="375"/>
      <c r="T86" s="376">
        <f>入力用紙!AE32</f>
        <v>0</v>
      </c>
      <c r="U86" s="376"/>
      <c r="V86" s="376"/>
      <c r="W86" s="376">
        <f>入力用紙!AG32</f>
        <v>0</v>
      </c>
      <c r="X86" s="376"/>
      <c r="Y86" s="376"/>
      <c r="Z86" s="376">
        <f>入力用紙!AI32</f>
        <v>0</v>
      </c>
      <c r="AA86" s="376"/>
      <c r="AB86" s="376"/>
      <c r="AC86" s="376">
        <f>入力用紙!AK32</f>
        <v>0</v>
      </c>
      <c r="AD86" s="376"/>
      <c r="AE86" s="376"/>
      <c r="AF86" s="377" t="str">
        <f>IF(入力用紙!AS32="","","01"&amp;入力用紙!$R$7&amp;入力用紙!$S$7&amp;入力用紙!$T$7&amp;入力用紙!AM32&amp;入力用紙!AN32&amp;入力用紙!AO32&amp;入力用紙!AP32&amp;入力用紙!AQ32&amp;入力用紙!AR32&amp;入力用紙!AS32)</f>
        <v/>
      </c>
      <c r="AG86" s="377"/>
      <c r="AH86" s="377"/>
      <c r="AI86" s="377"/>
      <c r="AJ86" s="377"/>
      <c r="AK86" s="377"/>
      <c r="AL86" s="377"/>
      <c r="AM86" s="377"/>
      <c r="AN86" s="377"/>
      <c r="AO86" s="377"/>
      <c r="AP86" s="377"/>
    </row>
    <row r="87" spans="1:42" ht="30" customHeight="1">
      <c r="A87" s="15">
        <v>11</v>
      </c>
      <c r="B87" s="368">
        <f>入力用紙!AA33</f>
        <v>0</v>
      </c>
      <c r="C87" s="368"/>
      <c r="D87" s="368"/>
      <c r="E87" s="368"/>
      <c r="F87" s="368"/>
      <c r="G87" s="369">
        <f>入力用紙!AB33</f>
        <v>0</v>
      </c>
      <c r="H87" s="370"/>
      <c r="I87" s="370"/>
      <c r="J87" s="370"/>
      <c r="K87" s="370"/>
      <c r="L87" s="370"/>
      <c r="M87" s="22"/>
      <c r="N87" s="370">
        <f>入力用紙!AC33</f>
        <v>0</v>
      </c>
      <c r="O87" s="370"/>
      <c r="P87" s="370"/>
      <c r="Q87" s="370"/>
      <c r="R87" s="370"/>
      <c r="S87" s="375"/>
      <c r="T87" s="376">
        <f>入力用紙!AE33</f>
        <v>0</v>
      </c>
      <c r="U87" s="376"/>
      <c r="V87" s="376"/>
      <c r="W87" s="376">
        <f>入力用紙!AG33</f>
        <v>0</v>
      </c>
      <c r="X87" s="376"/>
      <c r="Y87" s="376"/>
      <c r="Z87" s="376">
        <f>入力用紙!AI33</f>
        <v>0</v>
      </c>
      <c r="AA87" s="376"/>
      <c r="AB87" s="376"/>
      <c r="AC87" s="376">
        <f>入力用紙!AK33</f>
        <v>0</v>
      </c>
      <c r="AD87" s="376"/>
      <c r="AE87" s="376"/>
      <c r="AF87" s="377" t="str">
        <f>IF(入力用紙!AS33="","","01"&amp;入力用紙!$R$7&amp;入力用紙!$S$7&amp;入力用紙!$T$7&amp;入力用紙!AM33&amp;入力用紙!AN33&amp;入力用紙!AO33&amp;入力用紙!AP33&amp;入力用紙!AQ33&amp;入力用紙!AR33&amp;入力用紙!AS33)</f>
        <v/>
      </c>
      <c r="AG87" s="377"/>
      <c r="AH87" s="377"/>
      <c r="AI87" s="377"/>
      <c r="AJ87" s="377"/>
      <c r="AK87" s="377"/>
      <c r="AL87" s="377"/>
      <c r="AM87" s="377"/>
      <c r="AN87" s="377"/>
      <c r="AO87" s="377"/>
      <c r="AP87" s="377"/>
    </row>
    <row r="88" spans="1:42" ht="30" customHeight="1">
      <c r="A88" s="15">
        <v>12</v>
      </c>
      <c r="B88" s="368">
        <f>入力用紙!AA34</f>
        <v>0</v>
      </c>
      <c r="C88" s="368"/>
      <c r="D88" s="368"/>
      <c r="E88" s="368"/>
      <c r="F88" s="368"/>
      <c r="G88" s="369">
        <f>入力用紙!AB34</f>
        <v>0</v>
      </c>
      <c r="H88" s="370"/>
      <c r="I88" s="370"/>
      <c r="J88" s="370"/>
      <c r="K88" s="370"/>
      <c r="L88" s="370"/>
      <c r="M88" s="22"/>
      <c r="N88" s="370">
        <f>入力用紙!AC34</f>
        <v>0</v>
      </c>
      <c r="O88" s="370"/>
      <c r="P88" s="370"/>
      <c r="Q88" s="370"/>
      <c r="R88" s="370"/>
      <c r="S88" s="375"/>
      <c r="T88" s="376">
        <f>入力用紙!AE34</f>
        <v>0</v>
      </c>
      <c r="U88" s="376"/>
      <c r="V88" s="376"/>
      <c r="W88" s="376">
        <f>入力用紙!AG34</f>
        <v>0</v>
      </c>
      <c r="X88" s="376"/>
      <c r="Y88" s="376"/>
      <c r="Z88" s="376">
        <f>入力用紙!AI34</f>
        <v>0</v>
      </c>
      <c r="AA88" s="376"/>
      <c r="AB88" s="376"/>
      <c r="AC88" s="376">
        <f>入力用紙!AK34</f>
        <v>0</v>
      </c>
      <c r="AD88" s="376"/>
      <c r="AE88" s="376"/>
      <c r="AF88" s="377" t="str">
        <f>IF(入力用紙!AS34="","","01"&amp;入力用紙!$R$7&amp;入力用紙!$S$7&amp;入力用紙!$T$7&amp;入力用紙!AM34&amp;入力用紙!AN34&amp;入力用紙!AO34&amp;入力用紙!AP34&amp;入力用紙!AQ34&amp;入力用紙!AR34&amp;入力用紙!AS34)</f>
        <v/>
      </c>
      <c r="AG88" s="377"/>
      <c r="AH88" s="377"/>
      <c r="AI88" s="377"/>
      <c r="AJ88" s="377"/>
      <c r="AK88" s="377"/>
      <c r="AL88" s="377"/>
      <c r="AM88" s="377"/>
      <c r="AN88" s="377"/>
      <c r="AO88" s="377"/>
      <c r="AP88" s="377"/>
    </row>
    <row r="89" spans="1:42">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row>
    <row r="90" spans="1:42" ht="16.5" customHeight="1">
      <c r="B90" s="18" t="s">
        <v>88</v>
      </c>
    </row>
    <row r="91" spans="1:42" ht="13.5" customHeight="1"/>
    <row r="92" spans="1:42" ht="13.5" customHeight="1">
      <c r="B92" s="371" t="str">
        <f ca="1">IF(入力用紙!$E$5="","平成27年　　月　　日",TODAY())</f>
        <v>平成27年　　月　　日</v>
      </c>
      <c r="C92" s="371"/>
      <c r="D92" s="371"/>
      <c r="E92" s="371"/>
      <c r="F92" s="371"/>
      <c r="G92" s="371"/>
      <c r="H92" s="371"/>
      <c r="I92" s="371"/>
      <c r="J92" s="371"/>
      <c r="K92" s="371"/>
      <c r="L92" s="371"/>
    </row>
    <row r="93" spans="1:42" ht="15.75" customHeight="1">
      <c r="B93" s="371"/>
      <c r="C93" s="371"/>
      <c r="D93" s="371"/>
      <c r="E93" s="371"/>
      <c r="F93" s="371"/>
      <c r="G93" s="371"/>
      <c r="H93" s="371"/>
      <c r="I93" s="371"/>
      <c r="J93" s="371"/>
      <c r="K93" s="371"/>
      <c r="L93" s="371"/>
    </row>
    <row r="94" spans="1:42" ht="16.5" customHeight="1">
      <c r="B94" s="19"/>
      <c r="C94" s="19"/>
      <c r="D94" s="19"/>
      <c r="E94" s="19"/>
      <c r="F94" s="19"/>
      <c r="G94" s="19"/>
      <c r="H94" s="19"/>
      <c r="I94" s="19"/>
      <c r="J94" s="19"/>
      <c r="K94" s="19"/>
      <c r="L94" s="19"/>
    </row>
    <row r="95" spans="1:42" ht="16.5" customHeight="1">
      <c r="K95" s="372" t="s">
        <v>82</v>
      </c>
      <c r="L95" s="372"/>
      <c r="M95" s="372"/>
      <c r="N95" s="372"/>
      <c r="O95" s="372"/>
      <c r="P95" s="372"/>
      <c r="R95" s="373" t="str">
        <f>IF(入力用紙!$E$5="","",入力用紙!$E$5&amp;"高等学校")</f>
        <v/>
      </c>
      <c r="S95" s="373"/>
      <c r="T95" s="373"/>
      <c r="U95" s="373"/>
      <c r="V95" s="373"/>
      <c r="W95" s="373"/>
      <c r="X95" s="373"/>
      <c r="Y95" s="373"/>
      <c r="Z95" s="373"/>
      <c r="AA95" s="373"/>
      <c r="AB95" s="373"/>
      <c r="AC95" s="373"/>
      <c r="AD95" s="373"/>
      <c r="AE95" s="373"/>
      <c r="AF95" s="373"/>
      <c r="AG95" s="373"/>
      <c r="AH95" s="373"/>
      <c r="AI95" s="373"/>
    </row>
    <row r="96" spans="1:42" ht="15.75" customHeight="1">
      <c r="K96" s="372"/>
      <c r="L96" s="372"/>
      <c r="M96" s="372"/>
      <c r="N96" s="372"/>
      <c r="O96" s="372"/>
      <c r="P96" s="372"/>
      <c r="R96" s="373"/>
      <c r="S96" s="373"/>
      <c r="T96" s="373"/>
      <c r="U96" s="373"/>
      <c r="V96" s="373"/>
      <c r="W96" s="373"/>
      <c r="X96" s="373"/>
      <c r="Y96" s="373"/>
      <c r="Z96" s="373"/>
      <c r="AA96" s="373"/>
      <c r="AB96" s="373"/>
      <c r="AC96" s="373"/>
      <c r="AD96" s="373"/>
      <c r="AE96" s="373"/>
      <c r="AF96" s="373"/>
      <c r="AG96" s="373"/>
      <c r="AH96" s="373"/>
      <c r="AI96" s="373"/>
    </row>
    <row r="97" spans="11:35" ht="16.5" customHeight="1">
      <c r="K97" s="23"/>
      <c r="L97" s="23"/>
      <c r="M97" s="23"/>
      <c r="N97" s="23"/>
      <c r="O97" s="23"/>
      <c r="P97" s="23"/>
      <c r="R97" s="24"/>
      <c r="S97" s="24"/>
      <c r="T97" s="24"/>
      <c r="U97" s="24"/>
      <c r="V97" s="24"/>
      <c r="W97" s="24"/>
      <c r="X97" s="24"/>
      <c r="Y97" s="24"/>
      <c r="Z97" s="24"/>
      <c r="AA97" s="24"/>
      <c r="AB97" s="24"/>
      <c r="AC97" s="24"/>
      <c r="AD97" s="24"/>
      <c r="AE97" s="24"/>
      <c r="AF97" s="24"/>
      <c r="AG97" s="24"/>
      <c r="AH97" s="24"/>
      <c r="AI97" s="24"/>
    </row>
    <row r="98" spans="11:35" ht="16.5" customHeight="1">
      <c r="K98" s="372" t="s">
        <v>20</v>
      </c>
      <c r="L98" s="372"/>
      <c r="M98" s="372"/>
      <c r="N98" s="372"/>
      <c r="O98" s="372"/>
      <c r="P98" s="372"/>
      <c r="R98" s="374" t="str">
        <f>IF(入力用紙!$E$7="","",入力用紙!$E$7)</f>
        <v/>
      </c>
      <c r="S98" s="374"/>
      <c r="T98" s="374"/>
      <c r="U98" s="374"/>
      <c r="V98" s="374"/>
      <c r="W98" s="374"/>
      <c r="X98" s="374"/>
      <c r="Y98" s="25"/>
      <c r="Z98" s="374" t="str">
        <f>IF(入力用紙!$F$7="","",入力用紙!$F$7)</f>
        <v/>
      </c>
      <c r="AA98" s="374"/>
      <c r="AB98" s="374"/>
      <c r="AC98" s="374"/>
      <c r="AD98" s="374"/>
      <c r="AE98" s="374"/>
      <c r="AF98" s="374"/>
      <c r="AG98" s="28"/>
      <c r="AH98" s="28"/>
      <c r="AI98" s="28"/>
    </row>
    <row r="99" spans="11:35" ht="18.75" customHeight="1">
      <c r="K99" s="372"/>
      <c r="L99" s="372"/>
      <c r="M99" s="372"/>
      <c r="N99" s="372"/>
      <c r="O99" s="372"/>
      <c r="P99" s="372"/>
      <c r="R99" s="374"/>
      <c r="S99" s="374"/>
      <c r="T99" s="374"/>
      <c r="U99" s="374"/>
      <c r="V99" s="374"/>
      <c r="W99" s="374"/>
      <c r="X99" s="374"/>
      <c r="Y99" s="25"/>
      <c r="Z99" s="374"/>
      <c r="AA99" s="374"/>
      <c r="AB99" s="374"/>
      <c r="AC99" s="374"/>
      <c r="AD99" s="374"/>
      <c r="AE99" s="374"/>
      <c r="AF99" s="374"/>
      <c r="AG99" s="28"/>
      <c r="AH99" s="28"/>
      <c r="AI99" s="29" t="s">
        <v>89</v>
      </c>
    </row>
  </sheetData>
  <mergeCells count="399">
    <mergeCell ref="T6:V6"/>
    <mergeCell ref="W6:Y6"/>
    <mergeCell ref="B7:F7"/>
    <mergeCell ref="G7:L7"/>
    <mergeCell ref="N7:S7"/>
    <mergeCell ref="T7:V7"/>
    <mergeCell ref="W7:Y7"/>
    <mergeCell ref="Z6:AB6"/>
    <mergeCell ref="A1:AP1"/>
    <mergeCell ref="A3:C3"/>
    <mergeCell ref="E3:R3"/>
    <mergeCell ref="X3:Z3"/>
    <mergeCell ref="AB3:AG3"/>
    <mergeCell ref="AF6:AP6"/>
    <mergeCell ref="AI3:AN3"/>
    <mergeCell ref="G6:S6"/>
    <mergeCell ref="Z7:AB7"/>
    <mergeCell ref="AC7:AE7"/>
    <mergeCell ref="AF7:AP7"/>
    <mergeCell ref="B6:F6"/>
    <mergeCell ref="AC6:AE6"/>
    <mergeCell ref="AC8:AE8"/>
    <mergeCell ref="AF8:AP8"/>
    <mergeCell ref="B9:F9"/>
    <mergeCell ref="G9:L9"/>
    <mergeCell ref="N9:S9"/>
    <mergeCell ref="T9:V9"/>
    <mergeCell ref="W9:Y9"/>
    <mergeCell ref="Z9:AB9"/>
    <mergeCell ref="AC9:AE9"/>
    <mergeCell ref="AF9:AP9"/>
    <mergeCell ref="B8:F8"/>
    <mergeCell ref="G8:L8"/>
    <mergeCell ref="N8:S8"/>
    <mergeCell ref="T8:V8"/>
    <mergeCell ref="W8:Y8"/>
    <mergeCell ref="Z8:AB8"/>
    <mergeCell ref="AC10:AE10"/>
    <mergeCell ref="AF10:AP10"/>
    <mergeCell ref="B11:F11"/>
    <mergeCell ref="G11:L11"/>
    <mergeCell ref="N11:S11"/>
    <mergeCell ref="T11:V11"/>
    <mergeCell ref="W11:Y11"/>
    <mergeCell ref="Z11:AB11"/>
    <mergeCell ref="AC11:AE11"/>
    <mergeCell ref="AF11:AP11"/>
    <mergeCell ref="B10:F10"/>
    <mergeCell ref="G10:L10"/>
    <mergeCell ref="N10:S10"/>
    <mergeCell ref="T10:V10"/>
    <mergeCell ref="W10:Y10"/>
    <mergeCell ref="Z10:AB10"/>
    <mergeCell ref="AC12:AE12"/>
    <mergeCell ref="AF12:AP12"/>
    <mergeCell ref="B13:F13"/>
    <mergeCell ref="G13:L13"/>
    <mergeCell ref="N13:S13"/>
    <mergeCell ref="T13:V13"/>
    <mergeCell ref="W13:Y13"/>
    <mergeCell ref="Z13:AB13"/>
    <mergeCell ref="AC13:AE13"/>
    <mergeCell ref="AF13:AP13"/>
    <mergeCell ref="B12:F12"/>
    <mergeCell ref="G12:L12"/>
    <mergeCell ref="N12:S12"/>
    <mergeCell ref="T12:V12"/>
    <mergeCell ref="W12:Y12"/>
    <mergeCell ref="Z12:AB12"/>
    <mergeCell ref="B14:F14"/>
    <mergeCell ref="G14:L14"/>
    <mergeCell ref="N14:S14"/>
    <mergeCell ref="T14:V14"/>
    <mergeCell ref="A27:AP27"/>
    <mergeCell ref="A29:C29"/>
    <mergeCell ref="E29:R29"/>
    <mergeCell ref="X29:Z29"/>
    <mergeCell ref="AB29:AG29"/>
    <mergeCell ref="AI29:AN29"/>
    <mergeCell ref="B19:L20"/>
    <mergeCell ref="K22:P23"/>
    <mergeCell ref="R22:AI23"/>
    <mergeCell ref="K25:P26"/>
    <mergeCell ref="R25:X26"/>
    <mergeCell ref="Z25:AF26"/>
    <mergeCell ref="AF32:AP32"/>
    <mergeCell ref="B33:F33"/>
    <mergeCell ref="G33:L33"/>
    <mergeCell ref="N33:S33"/>
    <mergeCell ref="T33:V33"/>
    <mergeCell ref="W33:Y33"/>
    <mergeCell ref="Z33:AB33"/>
    <mergeCell ref="AC33:AE33"/>
    <mergeCell ref="AF33:AP33"/>
    <mergeCell ref="B32:F32"/>
    <mergeCell ref="G32:S32"/>
    <mergeCell ref="T32:V32"/>
    <mergeCell ref="W32:Y32"/>
    <mergeCell ref="Z32:AB32"/>
    <mergeCell ref="AC32:AE32"/>
    <mergeCell ref="AC34:AE34"/>
    <mergeCell ref="AF34:AP34"/>
    <mergeCell ref="B35:F35"/>
    <mergeCell ref="G35:L35"/>
    <mergeCell ref="N35:S35"/>
    <mergeCell ref="T35:V35"/>
    <mergeCell ref="W35:Y35"/>
    <mergeCell ref="Z35:AB35"/>
    <mergeCell ref="AC35:AE35"/>
    <mergeCell ref="AF35:AP35"/>
    <mergeCell ref="B34:F34"/>
    <mergeCell ref="G34:L34"/>
    <mergeCell ref="N34:S34"/>
    <mergeCell ref="T34:V34"/>
    <mergeCell ref="W34:Y34"/>
    <mergeCell ref="Z34:AB34"/>
    <mergeCell ref="AC36:AE36"/>
    <mergeCell ref="AF36:AP36"/>
    <mergeCell ref="B37:F37"/>
    <mergeCell ref="G37:L37"/>
    <mergeCell ref="N37:S37"/>
    <mergeCell ref="T37:V37"/>
    <mergeCell ref="W37:Y37"/>
    <mergeCell ref="Z37:AB37"/>
    <mergeCell ref="AC37:AE37"/>
    <mergeCell ref="AF37:AP37"/>
    <mergeCell ref="B36:F36"/>
    <mergeCell ref="G36:L36"/>
    <mergeCell ref="N36:S36"/>
    <mergeCell ref="T36:V36"/>
    <mergeCell ref="W36:Y36"/>
    <mergeCell ref="Z36:AB36"/>
    <mergeCell ref="AC38:AE38"/>
    <mergeCell ref="AF38:AP38"/>
    <mergeCell ref="B39:F39"/>
    <mergeCell ref="G39:L39"/>
    <mergeCell ref="N39:S39"/>
    <mergeCell ref="T39:V39"/>
    <mergeCell ref="W39:Y39"/>
    <mergeCell ref="Z39:AB39"/>
    <mergeCell ref="AC39:AE39"/>
    <mergeCell ref="AF39:AP39"/>
    <mergeCell ref="B38:F38"/>
    <mergeCell ref="G38:L38"/>
    <mergeCell ref="N38:S38"/>
    <mergeCell ref="T38:V38"/>
    <mergeCell ref="W38:Y38"/>
    <mergeCell ref="Z38:AB38"/>
    <mergeCell ref="AC40:AE40"/>
    <mergeCell ref="AF40:AP40"/>
    <mergeCell ref="B41:F41"/>
    <mergeCell ref="G41:L41"/>
    <mergeCell ref="N41:S41"/>
    <mergeCell ref="T41:V41"/>
    <mergeCell ref="W41:Y41"/>
    <mergeCell ref="Z41:AB41"/>
    <mergeCell ref="AC41:AE41"/>
    <mergeCell ref="AF41:AP41"/>
    <mergeCell ref="B40:F40"/>
    <mergeCell ref="G40:L40"/>
    <mergeCell ref="N40:S40"/>
    <mergeCell ref="T40:V40"/>
    <mergeCell ref="W40:Y40"/>
    <mergeCell ref="Z40:AB40"/>
    <mergeCell ref="AC42:AE42"/>
    <mergeCell ref="AF42:AP42"/>
    <mergeCell ref="B43:F43"/>
    <mergeCell ref="G43:L43"/>
    <mergeCell ref="N43:S43"/>
    <mergeCell ref="T43:V43"/>
    <mergeCell ref="W43:Y43"/>
    <mergeCell ref="Z43:AB43"/>
    <mergeCell ref="AC43:AE43"/>
    <mergeCell ref="AF43:AP43"/>
    <mergeCell ref="B42:F42"/>
    <mergeCell ref="G42:L42"/>
    <mergeCell ref="N42:S42"/>
    <mergeCell ref="T42:V42"/>
    <mergeCell ref="W42:Y42"/>
    <mergeCell ref="Z42:AB42"/>
    <mergeCell ref="AC44:AE44"/>
    <mergeCell ref="AF44:AP44"/>
    <mergeCell ref="B45:F45"/>
    <mergeCell ref="G45:L45"/>
    <mergeCell ref="N45:S45"/>
    <mergeCell ref="T45:V45"/>
    <mergeCell ref="W45:Y45"/>
    <mergeCell ref="Z45:AB45"/>
    <mergeCell ref="AC45:AE45"/>
    <mergeCell ref="AF45:AP45"/>
    <mergeCell ref="B44:F44"/>
    <mergeCell ref="G44:L44"/>
    <mergeCell ref="N44:S44"/>
    <mergeCell ref="T44:V44"/>
    <mergeCell ref="W44:Y44"/>
    <mergeCell ref="Z44:AB44"/>
    <mergeCell ref="AC46:AE46"/>
    <mergeCell ref="AF46:AP46"/>
    <mergeCell ref="B47:F47"/>
    <mergeCell ref="G47:L47"/>
    <mergeCell ref="N47:S47"/>
    <mergeCell ref="T47:V47"/>
    <mergeCell ref="W47:Y47"/>
    <mergeCell ref="Z47:AB47"/>
    <mergeCell ref="AC47:AE47"/>
    <mergeCell ref="AF47:AP47"/>
    <mergeCell ref="B46:F46"/>
    <mergeCell ref="G46:L46"/>
    <mergeCell ref="N46:S46"/>
    <mergeCell ref="T46:V46"/>
    <mergeCell ref="W46:Y46"/>
    <mergeCell ref="Z46:AB46"/>
    <mergeCell ref="AC48:AE48"/>
    <mergeCell ref="AF48:AP48"/>
    <mergeCell ref="B49:F49"/>
    <mergeCell ref="G49:L49"/>
    <mergeCell ref="N49:S49"/>
    <mergeCell ref="T49:V49"/>
    <mergeCell ref="W49:Y49"/>
    <mergeCell ref="Z49:AB49"/>
    <mergeCell ref="AC49:AE49"/>
    <mergeCell ref="AF49:AP49"/>
    <mergeCell ref="B48:F48"/>
    <mergeCell ref="G48:L48"/>
    <mergeCell ref="N48:S48"/>
    <mergeCell ref="T48:V48"/>
    <mergeCell ref="W48:Y48"/>
    <mergeCell ref="Z48:AB48"/>
    <mergeCell ref="G67:S67"/>
    <mergeCell ref="T67:V67"/>
    <mergeCell ref="W67:Y67"/>
    <mergeCell ref="Z67:AB67"/>
    <mergeCell ref="AC67:AE67"/>
    <mergeCell ref="AF67:AP67"/>
    <mergeCell ref="A62:AP62"/>
    <mergeCell ref="A64:C64"/>
    <mergeCell ref="E64:R64"/>
    <mergeCell ref="X64:Z64"/>
    <mergeCell ref="AB64:AG64"/>
    <mergeCell ref="AI64:AN64"/>
    <mergeCell ref="AC68:AE68"/>
    <mergeCell ref="AF68:AP68"/>
    <mergeCell ref="B69:F69"/>
    <mergeCell ref="G69:L69"/>
    <mergeCell ref="N69:S69"/>
    <mergeCell ref="T69:V69"/>
    <mergeCell ref="W69:Y69"/>
    <mergeCell ref="Z69:AB69"/>
    <mergeCell ref="AC69:AE69"/>
    <mergeCell ref="AF69:AP69"/>
    <mergeCell ref="B68:F68"/>
    <mergeCell ref="G68:L68"/>
    <mergeCell ref="N68:S68"/>
    <mergeCell ref="T68:V68"/>
    <mergeCell ref="W68:Y68"/>
    <mergeCell ref="Z68:AB68"/>
    <mergeCell ref="AC70:AE70"/>
    <mergeCell ref="AF70:AP70"/>
    <mergeCell ref="B71:F71"/>
    <mergeCell ref="G71:L71"/>
    <mergeCell ref="N71:S71"/>
    <mergeCell ref="T71:V71"/>
    <mergeCell ref="W71:Y71"/>
    <mergeCell ref="Z71:AB71"/>
    <mergeCell ref="AC71:AE71"/>
    <mergeCell ref="AF71:AP71"/>
    <mergeCell ref="B70:F70"/>
    <mergeCell ref="G70:L70"/>
    <mergeCell ref="N70:S70"/>
    <mergeCell ref="T70:V70"/>
    <mergeCell ref="W70:Y70"/>
    <mergeCell ref="Z70:AB70"/>
    <mergeCell ref="AC72:AE72"/>
    <mergeCell ref="Z72:AB72"/>
    <mergeCell ref="AF72:AP72"/>
    <mergeCell ref="B73:F73"/>
    <mergeCell ref="G73:L73"/>
    <mergeCell ref="N73:S73"/>
    <mergeCell ref="T73:V73"/>
    <mergeCell ref="B72:F72"/>
    <mergeCell ref="G72:L72"/>
    <mergeCell ref="N72:S72"/>
    <mergeCell ref="T72:V72"/>
    <mergeCell ref="W72:Y72"/>
    <mergeCell ref="AF76:AP76"/>
    <mergeCell ref="B77:F77"/>
    <mergeCell ref="G77:L77"/>
    <mergeCell ref="N77:S77"/>
    <mergeCell ref="T77:V77"/>
    <mergeCell ref="W77:Y77"/>
    <mergeCell ref="Z77:AB77"/>
    <mergeCell ref="AC77:AE77"/>
    <mergeCell ref="AF77:AP77"/>
    <mergeCell ref="B76:F76"/>
    <mergeCell ref="G76:S76"/>
    <mergeCell ref="T76:V76"/>
    <mergeCell ref="W76:Y76"/>
    <mergeCell ref="Z76:AB76"/>
    <mergeCell ref="AC76:AE76"/>
    <mergeCell ref="AC78:AE78"/>
    <mergeCell ref="AF78:AP78"/>
    <mergeCell ref="B79:F79"/>
    <mergeCell ref="G79:L79"/>
    <mergeCell ref="N79:S79"/>
    <mergeCell ref="T79:V79"/>
    <mergeCell ref="W79:Y79"/>
    <mergeCell ref="Z79:AB79"/>
    <mergeCell ref="AC79:AE79"/>
    <mergeCell ref="AF79:AP79"/>
    <mergeCell ref="B78:F78"/>
    <mergeCell ref="G78:L78"/>
    <mergeCell ref="N78:S78"/>
    <mergeCell ref="T78:V78"/>
    <mergeCell ref="W78:Y78"/>
    <mergeCell ref="Z78:AB78"/>
    <mergeCell ref="AC80:AE80"/>
    <mergeCell ref="AF80:AP80"/>
    <mergeCell ref="B81:F81"/>
    <mergeCell ref="G81:L81"/>
    <mergeCell ref="N81:S81"/>
    <mergeCell ref="T81:V81"/>
    <mergeCell ref="W81:Y81"/>
    <mergeCell ref="Z81:AB81"/>
    <mergeCell ref="AC81:AE81"/>
    <mergeCell ref="AF81:AP81"/>
    <mergeCell ref="B80:F80"/>
    <mergeCell ref="G80:L80"/>
    <mergeCell ref="N80:S80"/>
    <mergeCell ref="T80:V80"/>
    <mergeCell ref="W80:Y80"/>
    <mergeCell ref="Z80:AB80"/>
    <mergeCell ref="N84:S84"/>
    <mergeCell ref="T84:V84"/>
    <mergeCell ref="W84:Y84"/>
    <mergeCell ref="Z84:AB84"/>
    <mergeCell ref="AC82:AE82"/>
    <mergeCell ref="AF82:AP82"/>
    <mergeCell ref="B83:F83"/>
    <mergeCell ref="G83:L83"/>
    <mergeCell ref="N83:S83"/>
    <mergeCell ref="T83:V83"/>
    <mergeCell ref="W83:Y83"/>
    <mergeCell ref="Z83:AB83"/>
    <mergeCell ref="AC83:AE83"/>
    <mergeCell ref="AF83:AP83"/>
    <mergeCell ref="B82:F82"/>
    <mergeCell ref="G82:L82"/>
    <mergeCell ref="N82:S82"/>
    <mergeCell ref="T82:V82"/>
    <mergeCell ref="W82:Y82"/>
    <mergeCell ref="Z82:AB82"/>
    <mergeCell ref="B92:L93"/>
    <mergeCell ref="K95:P96"/>
    <mergeCell ref="R95:AI96"/>
    <mergeCell ref="K98:P99"/>
    <mergeCell ref="R98:X99"/>
    <mergeCell ref="Z98:AF99"/>
    <mergeCell ref="W88:Y88"/>
    <mergeCell ref="Z88:AB88"/>
    <mergeCell ref="AC86:AE86"/>
    <mergeCell ref="AF86:AP86"/>
    <mergeCell ref="AC87:AE87"/>
    <mergeCell ref="AF87:AP87"/>
    <mergeCell ref="AC88:AE88"/>
    <mergeCell ref="AF88:AP88"/>
    <mergeCell ref="B87:F87"/>
    <mergeCell ref="G87:L87"/>
    <mergeCell ref="N87:S87"/>
    <mergeCell ref="T87:V87"/>
    <mergeCell ref="W87:Y87"/>
    <mergeCell ref="Z87:AB87"/>
    <mergeCell ref="B86:F86"/>
    <mergeCell ref="G86:L86"/>
    <mergeCell ref="N86:S86"/>
    <mergeCell ref="T86:V86"/>
    <mergeCell ref="B88:F88"/>
    <mergeCell ref="G88:L88"/>
    <mergeCell ref="B54:L55"/>
    <mergeCell ref="K57:P58"/>
    <mergeCell ref="R57:AI58"/>
    <mergeCell ref="K60:P61"/>
    <mergeCell ref="R60:X61"/>
    <mergeCell ref="Z60:AF61"/>
    <mergeCell ref="N88:S88"/>
    <mergeCell ref="T88:V88"/>
    <mergeCell ref="W86:Y86"/>
    <mergeCell ref="Z86:AB86"/>
    <mergeCell ref="AC84:AE84"/>
    <mergeCell ref="AF84:AP84"/>
    <mergeCell ref="B85:F85"/>
    <mergeCell ref="G85:L85"/>
    <mergeCell ref="N85:S85"/>
    <mergeCell ref="T85:V85"/>
    <mergeCell ref="W85:Y85"/>
    <mergeCell ref="Z85:AB85"/>
    <mergeCell ref="AC85:AE85"/>
    <mergeCell ref="AF85:AP85"/>
    <mergeCell ref="B84:F84"/>
    <mergeCell ref="G84:L84"/>
  </mergeCells>
  <phoneticPr fontId="39"/>
  <conditionalFormatting sqref="T7:AP14 B33:AP49 G68:AP73 T77:AP88">
    <cfRule type="cellIs" dxfId="17" priority="2" stopIfTrue="1" operator="equal">
      <formula>0</formula>
    </cfRule>
  </conditionalFormatting>
  <conditionalFormatting sqref="W7:Y13 W33:Y49 W68:Y72 W77:Y88">
    <cfRule type="cellIs" dxfId="16" priority="1" stopIfTrue="1" operator="equal">
      <formula>"無し"</formula>
    </cfRule>
  </conditionalFormatting>
  <conditionalFormatting sqref="AB3 AH3:AI3 G7:G14 N7:N14 H9:M14 O9:S14 R25:AF26 AB29 AH29:AI29 R60:AF61 AB64 AH64:AI64 B77:G88 M77:N88 H78:L88 O78:S88 R98:AF99">
    <cfRule type="cellIs" dxfId="15" priority="3" stopIfTrue="1" operator="equal">
      <formula>0</formula>
    </cfRule>
  </conditionalFormatting>
  <printOptions horizontalCentered="1"/>
  <pageMargins left="0.39" right="0.43" top="0.54" bottom="0.2" header="0.2" footer="0.2"/>
  <pageSetup paperSize="9" scale="94" orientation="portrait" verticalDpi="300"/>
  <headerFooter alignWithMargins="0"/>
  <rowBreaks count="2" manualBreakCount="2">
    <brk id="26" max="16383" man="1"/>
    <brk id="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C30"/>
  <sheetViews>
    <sheetView workbookViewId="0">
      <selection activeCell="G17" sqref="G17"/>
    </sheetView>
  </sheetViews>
  <sheetFormatPr defaultColWidth="11" defaultRowHeight="13"/>
  <cols>
    <col min="1" max="1" width="2.6328125" style="31" customWidth="1"/>
    <col min="2" max="17" width="4.6328125" style="31" customWidth="1"/>
    <col min="18" max="28" width="5.6328125" style="31" customWidth="1"/>
    <col min="29" max="29" width="4.6328125" style="31" customWidth="1"/>
    <col min="30" max="30" width="2.6328125" style="31" customWidth="1"/>
    <col min="31" max="16384" width="11" style="31"/>
  </cols>
  <sheetData>
    <row r="1" spans="1:29" ht="20.149999999999999" customHeight="1"/>
    <row r="2" spans="1:29" ht="20.149999999999999" customHeight="1">
      <c r="A2" s="427" t="str">
        <f>入力用紙!E2&amp;"　"&amp;入力用紙!F2&amp;"　男子団体試合選手変更届"</f>
        <v>令和8年　第76回北海道高等学校柔道大会　男子団体試合選手変更届</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row>
    <row r="3" spans="1:29" ht="19.5" customHeight="1"/>
    <row r="4" spans="1:29" ht="20.149999999999999" customHeight="1"/>
    <row r="5" spans="1:29" ht="20.149999999999999" customHeight="1"/>
    <row r="6" spans="1:29" ht="19.5" customHeight="1">
      <c r="B6" s="413" t="s">
        <v>82</v>
      </c>
      <c r="C6" s="414"/>
      <c r="D6" s="415"/>
      <c r="E6" s="413" t="str">
        <f>IF(入力用紙!$E$5="","",入力用紙!$E$5)</f>
        <v/>
      </c>
      <c r="F6" s="414"/>
      <c r="G6" s="414"/>
      <c r="H6" s="414"/>
      <c r="I6" s="414"/>
      <c r="J6" s="414"/>
      <c r="K6" s="414"/>
      <c r="L6" s="414" t="s">
        <v>15</v>
      </c>
      <c r="M6" s="414"/>
      <c r="N6" s="414"/>
      <c r="O6" s="415"/>
      <c r="R6" s="413" t="s">
        <v>83</v>
      </c>
      <c r="S6" s="414"/>
      <c r="T6" s="415"/>
      <c r="U6" s="413" t="str">
        <f>入力用紙!$E$8&amp;"　"&amp;入力用紙!$F$8</f>
        <v>　</v>
      </c>
      <c r="V6" s="414"/>
      <c r="W6" s="414"/>
      <c r="X6" s="414"/>
      <c r="Y6" s="414"/>
      <c r="Z6" s="414"/>
      <c r="AA6" s="414"/>
      <c r="AB6" s="415"/>
    </row>
    <row r="7" spans="1:29" ht="35.25" customHeight="1">
      <c r="B7" s="405"/>
      <c r="C7" s="416"/>
      <c r="D7" s="406"/>
      <c r="E7" s="405"/>
      <c r="F7" s="416"/>
      <c r="G7" s="416"/>
      <c r="H7" s="416"/>
      <c r="I7" s="416"/>
      <c r="J7" s="416"/>
      <c r="K7" s="416"/>
      <c r="L7" s="416"/>
      <c r="M7" s="416"/>
      <c r="N7" s="416"/>
      <c r="O7" s="406"/>
      <c r="R7" s="405"/>
      <c r="S7" s="416"/>
      <c r="T7" s="406"/>
      <c r="U7" s="405"/>
      <c r="V7" s="416"/>
      <c r="W7" s="416"/>
      <c r="X7" s="416"/>
      <c r="Y7" s="416"/>
      <c r="Z7" s="416"/>
      <c r="AA7" s="416"/>
      <c r="AB7" s="406"/>
    </row>
    <row r="8" spans="1:29" ht="19.5" customHeight="1"/>
    <row r="9" spans="1:29" ht="20.149999999999999" customHeight="1"/>
    <row r="10" spans="1:29" ht="19.5" customHeight="1">
      <c r="B10" s="428"/>
      <c r="C10" s="429"/>
      <c r="D10" s="413" t="s">
        <v>98</v>
      </c>
      <c r="E10" s="414"/>
      <c r="F10" s="414"/>
      <c r="G10" s="414"/>
      <c r="H10" s="414"/>
      <c r="I10" s="414"/>
      <c r="J10" s="415"/>
      <c r="K10" s="413" t="s">
        <v>99</v>
      </c>
      <c r="L10" s="414"/>
      <c r="M10" s="414"/>
      <c r="N10" s="414"/>
      <c r="O10" s="414"/>
      <c r="P10" s="414"/>
      <c r="Q10" s="415"/>
      <c r="R10" s="32"/>
      <c r="S10" s="32"/>
      <c r="T10" s="32"/>
      <c r="U10" s="55"/>
      <c r="V10" s="56"/>
      <c r="W10" s="56"/>
      <c r="X10" s="56"/>
      <c r="Y10" s="56"/>
      <c r="Z10" s="56"/>
      <c r="AA10" s="56"/>
      <c r="AB10" s="57"/>
    </row>
    <row r="11" spans="1:29" ht="20.149999999999999" customHeight="1">
      <c r="B11" s="403" t="s">
        <v>90</v>
      </c>
      <c r="C11" s="404"/>
      <c r="D11" s="403"/>
      <c r="E11" s="422"/>
      <c r="F11" s="422"/>
      <c r="G11" s="422"/>
      <c r="H11" s="422"/>
      <c r="I11" s="422"/>
      <c r="J11" s="404"/>
      <c r="K11" s="403"/>
      <c r="L11" s="422"/>
      <c r="M11" s="422"/>
      <c r="N11" s="422"/>
      <c r="O11" s="422"/>
      <c r="P11" s="422"/>
      <c r="Q11" s="404"/>
      <c r="R11" s="418" t="s">
        <v>34</v>
      </c>
      <c r="S11" s="420" t="s">
        <v>29</v>
      </c>
      <c r="T11" s="418" t="s">
        <v>30</v>
      </c>
      <c r="U11" s="418" t="s">
        <v>31</v>
      </c>
      <c r="V11" s="420" t="s">
        <v>100</v>
      </c>
      <c r="W11" s="423"/>
      <c r="X11" s="423"/>
      <c r="Y11" s="423"/>
      <c r="Z11" s="423"/>
      <c r="AA11" s="423"/>
      <c r="AB11" s="424"/>
    </row>
    <row r="12" spans="1:29" ht="20.149999999999999" customHeight="1">
      <c r="B12" s="405"/>
      <c r="C12" s="406"/>
      <c r="D12" s="405"/>
      <c r="E12" s="416"/>
      <c r="F12" s="416"/>
      <c r="G12" s="416"/>
      <c r="H12" s="416"/>
      <c r="I12" s="416"/>
      <c r="J12" s="406"/>
      <c r="K12" s="405"/>
      <c r="L12" s="416"/>
      <c r="M12" s="416"/>
      <c r="N12" s="416"/>
      <c r="O12" s="416"/>
      <c r="P12" s="416"/>
      <c r="Q12" s="406"/>
      <c r="R12" s="419"/>
      <c r="S12" s="421"/>
      <c r="T12" s="419"/>
      <c r="U12" s="419"/>
      <c r="V12" s="421"/>
      <c r="W12" s="425"/>
      <c r="X12" s="425"/>
      <c r="Y12" s="425"/>
      <c r="Z12" s="425"/>
      <c r="AA12" s="425"/>
      <c r="AB12" s="426"/>
    </row>
    <row r="13" spans="1:29" ht="20.149999999999999" customHeight="1">
      <c r="B13" s="432"/>
      <c r="C13" s="433"/>
      <c r="D13" s="413"/>
      <c r="E13" s="414"/>
      <c r="F13" s="414"/>
      <c r="G13" s="414"/>
      <c r="H13" s="414"/>
      <c r="I13" s="414"/>
      <c r="J13" s="415"/>
      <c r="K13" s="413"/>
      <c r="L13" s="414"/>
      <c r="M13" s="414"/>
      <c r="N13" s="414"/>
      <c r="O13" s="414"/>
      <c r="P13" s="414"/>
      <c r="Q13" s="415"/>
      <c r="R13" s="413"/>
      <c r="S13" s="411"/>
      <c r="T13" s="411"/>
      <c r="U13" s="415"/>
      <c r="V13" s="430"/>
      <c r="W13" s="407"/>
      <c r="X13" s="407"/>
      <c r="Y13" s="407"/>
      <c r="Z13" s="407"/>
      <c r="AA13" s="409"/>
      <c r="AB13" s="411"/>
    </row>
    <row r="14" spans="1:29" ht="39.9" customHeight="1">
      <c r="B14" s="434"/>
      <c r="C14" s="435"/>
      <c r="D14" s="405"/>
      <c r="E14" s="416"/>
      <c r="F14" s="416"/>
      <c r="G14" s="416"/>
      <c r="H14" s="416"/>
      <c r="I14" s="416"/>
      <c r="J14" s="406"/>
      <c r="K14" s="405"/>
      <c r="L14" s="416"/>
      <c r="M14" s="416"/>
      <c r="N14" s="416"/>
      <c r="O14" s="416"/>
      <c r="P14" s="416"/>
      <c r="Q14" s="406"/>
      <c r="R14" s="405"/>
      <c r="S14" s="412"/>
      <c r="T14" s="412"/>
      <c r="U14" s="406"/>
      <c r="V14" s="431"/>
      <c r="W14" s="408"/>
      <c r="X14" s="408"/>
      <c r="Y14" s="408"/>
      <c r="Z14" s="408"/>
      <c r="AA14" s="410"/>
      <c r="AB14" s="412"/>
    </row>
    <row r="15" spans="1:29" ht="20.149999999999999" customHeight="1"/>
    <row r="16" spans="1:29" ht="20.149999999999999" customHeight="1"/>
    <row r="17" spans="3:26" ht="20.149999999999999" customHeight="1">
      <c r="C17" s="36" t="s">
        <v>88</v>
      </c>
    </row>
    <row r="18" spans="3:26" ht="20.149999999999999" customHeight="1"/>
    <row r="19" spans="3:26" ht="19.5" customHeight="1"/>
    <row r="20" spans="3:26" ht="20.149999999999999" customHeight="1">
      <c r="C20" s="422" t="s">
        <v>101</v>
      </c>
      <c r="D20" s="422"/>
      <c r="E20" s="422"/>
      <c r="F20" s="422"/>
      <c r="G20" s="34" t="s">
        <v>102</v>
      </c>
      <c r="H20" s="422"/>
      <c r="I20" s="422"/>
      <c r="J20" s="34" t="s">
        <v>103</v>
      </c>
      <c r="K20" s="422"/>
      <c r="L20" s="422"/>
      <c r="M20" s="34" t="s">
        <v>104</v>
      </c>
    </row>
    <row r="21" spans="3:26" ht="19.5" customHeight="1"/>
    <row r="22" spans="3:26" ht="20.149999999999999" customHeight="1"/>
    <row r="23" spans="3:26" ht="20.149999999999999" customHeight="1"/>
    <row r="24" spans="3:26" ht="20.149999999999999" customHeight="1">
      <c r="E24" s="417" t="str">
        <f>IF(入力用紙!$E$5="","",入力用紙!$E$5)</f>
        <v/>
      </c>
      <c r="F24" s="417"/>
      <c r="G24" s="417"/>
      <c r="H24" s="417"/>
      <c r="I24" s="417"/>
      <c r="J24" s="417"/>
      <c r="K24" s="417"/>
      <c r="L24" s="417"/>
      <c r="M24" s="416" t="s">
        <v>105</v>
      </c>
      <c r="N24" s="416"/>
      <c r="O24" s="416"/>
      <c r="P24" s="416"/>
      <c r="Q24" s="416"/>
      <c r="R24" s="416" t="str">
        <f>IF(入力用紙!$E$7="","",入力用紙!$E$7)&amp;"　"&amp;IF(入力用紙!$F$7="","",入力用紙!$F$7)</f>
        <v>　</v>
      </c>
      <c r="S24" s="416"/>
      <c r="T24" s="416"/>
      <c r="U24" s="416"/>
      <c r="V24" s="416"/>
      <c r="W24" s="416"/>
      <c r="X24" s="416"/>
      <c r="Y24" s="416"/>
      <c r="Z24" s="33" t="s">
        <v>89</v>
      </c>
    </row>
    <row r="25" spans="3:26" ht="20.149999999999999" customHeight="1"/>
    <row r="26" spans="3:26" ht="20.149999999999999" customHeight="1"/>
    <row r="27" spans="3:26" ht="20.149999999999999" customHeight="1"/>
    <row r="28" spans="3:26" ht="20.149999999999999" customHeight="1"/>
    <row r="29" spans="3:26" ht="20.149999999999999" customHeight="1"/>
    <row r="30" spans="3:26" ht="20.149999999999999" customHeight="1"/>
  </sheetData>
  <sheetProtection sheet="1" formatCells="0"/>
  <protectedRanges>
    <protectedRange sqref="B13:AB14 E20 H20 K20" name="範囲1"/>
  </protectedRanges>
  <mergeCells count="36">
    <mergeCell ref="A2:AC2"/>
    <mergeCell ref="B10:C10"/>
    <mergeCell ref="C20:D20"/>
    <mergeCell ref="E20:F20"/>
    <mergeCell ref="H20:I20"/>
    <mergeCell ref="K20:L20"/>
    <mergeCell ref="U13:U14"/>
    <mergeCell ref="V13:V14"/>
    <mergeCell ref="W13:W14"/>
    <mergeCell ref="X13:X14"/>
    <mergeCell ref="B6:D7"/>
    <mergeCell ref="E6:K7"/>
    <mergeCell ref="L6:O7"/>
    <mergeCell ref="R6:T7"/>
    <mergeCell ref="U6:AB7"/>
    <mergeCell ref="B13:C14"/>
    <mergeCell ref="E24:L24"/>
    <mergeCell ref="M24:Q24"/>
    <mergeCell ref="R24:Y24"/>
    <mergeCell ref="R11:R12"/>
    <mergeCell ref="R13:R14"/>
    <mergeCell ref="S11:S12"/>
    <mergeCell ref="S13:S14"/>
    <mergeCell ref="T11:T12"/>
    <mergeCell ref="T13:T14"/>
    <mergeCell ref="U11:U12"/>
    <mergeCell ref="D10:J12"/>
    <mergeCell ref="K10:Q12"/>
    <mergeCell ref="V11:AB12"/>
    <mergeCell ref="B11:C12"/>
    <mergeCell ref="Y13:Y14"/>
    <mergeCell ref="Z13:Z14"/>
    <mergeCell ref="AA13:AA14"/>
    <mergeCell ref="AB13:AB14"/>
    <mergeCell ref="D13:J14"/>
    <mergeCell ref="K13:Q14"/>
  </mergeCells>
  <phoneticPr fontId="39"/>
  <pageMargins left="0.7" right="0.7" top="0.75" bottom="0.75" header="0.3" footer="0.3"/>
  <pageSetup paperSize="9" orientation="portrait"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V54"/>
  <sheetViews>
    <sheetView showZeros="0" view="pageBreakPreview" topLeftCell="A44" zoomScaleNormal="100" zoomScaleSheetLayoutView="100" workbookViewId="0">
      <selection activeCell="W4" sqref="W4"/>
    </sheetView>
  </sheetViews>
  <sheetFormatPr defaultColWidth="11" defaultRowHeight="13"/>
  <cols>
    <col min="1" max="1" width="2.08984375" style="4" customWidth="1"/>
    <col min="2" max="41" width="2.36328125" style="4" customWidth="1"/>
    <col min="42" max="44" width="2.08984375" style="4" customWidth="1"/>
    <col min="45" max="45" width="7.08984375" style="4" customWidth="1"/>
    <col min="46" max="16384" width="11" style="4"/>
  </cols>
  <sheetData>
    <row r="1" spans="1:45" ht="42" customHeight="1">
      <c r="A1" s="342" t="str">
        <f>入力用紙!$F$2&amp;"男子団体"</f>
        <v>第76回北海道高等学校柔道大会男子団体</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28"/>
      <c r="AR1" s="28"/>
    </row>
    <row r="2" spans="1:45" ht="15.9" customHeight="1">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28"/>
      <c r="AR2" s="28"/>
    </row>
    <row r="3" spans="1:45" ht="29.15" customHeight="1">
      <c r="A3" s="343">
        <f>(入力用紙!$U$2)</f>
        <v>0</v>
      </c>
      <c r="B3" s="344"/>
      <c r="C3" s="344"/>
      <c r="D3" s="344"/>
      <c r="E3" s="345"/>
      <c r="F3" s="346" t="s">
        <v>13</v>
      </c>
      <c r="G3" s="346"/>
      <c r="H3" s="346"/>
      <c r="I3" s="49"/>
      <c r="J3" s="49"/>
      <c r="K3" s="49"/>
      <c r="L3" s="49"/>
      <c r="M3" s="49"/>
      <c r="N3" s="49"/>
      <c r="O3" s="49"/>
      <c r="P3" s="49"/>
      <c r="Q3" s="49"/>
      <c r="R3" s="49"/>
      <c r="S3" s="49"/>
      <c r="T3" s="49"/>
      <c r="U3" s="49"/>
      <c r="V3" s="49"/>
      <c r="W3" s="347" t="s">
        <v>165</v>
      </c>
      <c r="X3" s="347"/>
      <c r="Y3" s="347"/>
      <c r="Z3" s="347"/>
      <c r="AA3" s="347"/>
      <c r="AB3" s="347"/>
      <c r="AC3" s="347"/>
      <c r="AD3" s="347"/>
      <c r="AE3" s="347"/>
      <c r="AF3" s="347"/>
      <c r="AG3" s="347"/>
      <c r="AH3" s="347"/>
      <c r="AI3" s="347"/>
      <c r="AJ3" s="347"/>
      <c r="AK3" s="347"/>
      <c r="AL3" s="347"/>
    </row>
    <row r="4" spans="1:45" ht="12" customHeight="1"/>
    <row r="5" spans="1:45" ht="31.5" customHeight="1">
      <c r="A5" s="346" t="s">
        <v>82</v>
      </c>
      <c r="B5" s="346"/>
      <c r="C5" s="346"/>
      <c r="D5" s="348"/>
      <c r="E5" s="349">
        <f>(入力用紙!$E$5)</f>
        <v>0</v>
      </c>
      <c r="F5" s="350"/>
      <c r="G5" s="350"/>
      <c r="H5" s="350"/>
      <c r="I5" s="350"/>
      <c r="J5" s="350"/>
      <c r="K5" s="350"/>
      <c r="L5" s="350"/>
      <c r="M5" s="350"/>
      <c r="N5" s="351"/>
      <c r="O5" s="352" t="s">
        <v>15</v>
      </c>
      <c r="P5" s="353"/>
      <c r="Q5" s="353"/>
      <c r="R5" s="353"/>
      <c r="S5" s="353"/>
      <c r="T5" s="353"/>
      <c r="W5" s="346" t="s">
        <v>83</v>
      </c>
      <c r="X5" s="346"/>
      <c r="Y5" s="346"/>
      <c r="Z5" s="348"/>
      <c r="AA5" s="354">
        <f>(入力用紙!$E$8)</f>
        <v>0</v>
      </c>
      <c r="AB5" s="355"/>
      <c r="AC5" s="355"/>
      <c r="AD5" s="355"/>
      <c r="AE5" s="355"/>
      <c r="AF5" s="355"/>
      <c r="AG5" s="53"/>
      <c r="AH5" s="355">
        <f>(入力用紙!$F$8)</f>
        <v>0</v>
      </c>
      <c r="AI5" s="355"/>
      <c r="AJ5" s="355"/>
      <c r="AK5" s="355"/>
      <c r="AL5" s="355"/>
      <c r="AM5" s="356"/>
    </row>
    <row r="6" spans="1:45" ht="12.75" customHeight="1"/>
    <row r="7" spans="1:45" ht="12.75" customHeight="1">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row>
    <row r="8" spans="1:45" ht="30" customHeight="1">
      <c r="B8" s="50"/>
      <c r="C8" s="51"/>
      <c r="D8" s="51"/>
      <c r="E8" s="51"/>
      <c r="F8" s="52"/>
      <c r="G8" s="468" t="s">
        <v>147</v>
      </c>
      <c r="H8" s="469"/>
      <c r="I8" s="469"/>
      <c r="J8" s="469"/>
      <c r="K8" s="469"/>
      <c r="L8" s="469"/>
      <c r="M8" s="469"/>
      <c r="N8" s="469"/>
      <c r="O8" s="469"/>
      <c r="P8" s="469"/>
      <c r="Q8" s="469"/>
      <c r="R8" s="470"/>
      <c r="S8" s="471" t="s">
        <v>34</v>
      </c>
      <c r="T8" s="469"/>
      <c r="U8" s="472"/>
      <c r="V8" s="469" t="s">
        <v>29</v>
      </c>
      <c r="W8" s="469"/>
      <c r="X8" s="470"/>
      <c r="Y8" s="471" t="s">
        <v>30</v>
      </c>
      <c r="Z8" s="469"/>
      <c r="AA8" s="472"/>
      <c r="AB8" s="469" t="s">
        <v>31</v>
      </c>
      <c r="AC8" s="469"/>
      <c r="AD8" s="470"/>
      <c r="AE8" s="473" t="s">
        <v>106</v>
      </c>
      <c r="AF8" s="474"/>
      <c r="AG8" s="474"/>
      <c r="AH8" s="474"/>
      <c r="AI8" s="474"/>
      <c r="AJ8" s="474"/>
      <c r="AK8" s="474"/>
      <c r="AL8" s="474"/>
      <c r="AM8" s="474"/>
      <c r="AN8" s="474"/>
      <c r="AO8" s="475"/>
    </row>
    <row r="9" spans="1:45" ht="57" customHeight="1">
      <c r="B9" s="447">
        <v>1</v>
      </c>
      <c r="C9" s="448"/>
      <c r="D9" s="448"/>
      <c r="E9" s="448"/>
      <c r="F9" s="449"/>
      <c r="G9" s="462">
        <f>(入力用紙!E12)</f>
        <v>0</v>
      </c>
      <c r="H9" s="463"/>
      <c r="I9" s="463"/>
      <c r="J9" s="463"/>
      <c r="K9" s="463"/>
      <c r="L9" s="463"/>
      <c r="M9" s="463">
        <f>(入力用紙!F12)</f>
        <v>0</v>
      </c>
      <c r="N9" s="463"/>
      <c r="O9" s="463"/>
      <c r="P9" s="463"/>
      <c r="Q9" s="463"/>
      <c r="R9" s="464"/>
      <c r="S9" s="453">
        <f>(入力用紙!H12)</f>
        <v>0</v>
      </c>
      <c r="T9" s="453"/>
      <c r="U9" s="450"/>
      <c r="V9" s="454">
        <f>(入力用紙!J12)</f>
        <v>0</v>
      </c>
      <c r="W9" s="453"/>
      <c r="X9" s="453"/>
      <c r="Y9" s="453">
        <f>(入力用紙!L12)</f>
        <v>0</v>
      </c>
      <c r="Z9" s="453"/>
      <c r="AA9" s="455"/>
      <c r="AB9" s="452">
        <f>(入力用紙!N12)</f>
        <v>0</v>
      </c>
      <c r="AC9" s="453"/>
      <c r="AD9" s="453"/>
      <c r="AE9" s="465">
        <f>(入力用紙!P12)</f>
        <v>0</v>
      </c>
      <c r="AF9" s="466"/>
      <c r="AG9" s="466"/>
      <c r="AH9" s="466"/>
      <c r="AI9" s="466"/>
      <c r="AJ9" s="466"/>
      <c r="AK9" s="466"/>
      <c r="AL9" s="466"/>
      <c r="AM9" s="466"/>
      <c r="AN9" s="466"/>
      <c r="AO9" s="467"/>
      <c r="AS9" s="38" t="s">
        <v>107</v>
      </c>
    </row>
    <row r="10" spans="1:45" ht="57" customHeight="1">
      <c r="B10" s="447">
        <v>2</v>
      </c>
      <c r="C10" s="448"/>
      <c r="D10" s="448"/>
      <c r="E10" s="448"/>
      <c r="F10" s="449"/>
      <c r="G10" s="450">
        <f>(入力用紙!E13)</f>
        <v>0</v>
      </c>
      <c r="H10" s="451"/>
      <c r="I10" s="451"/>
      <c r="J10" s="451"/>
      <c r="K10" s="451"/>
      <c r="L10" s="451"/>
      <c r="M10" s="451">
        <f>(入力用紙!F13)</f>
        <v>0</v>
      </c>
      <c r="N10" s="451"/>
      <c r="O10" s="451"/>
      <c r="P10" s="451"/>
      <c r="Q10" s="451"/>
      <c r="R10" s="452"/>
      <c r="S10" s="453">
        <f>(入力用紙!H13)</f>
        <v>0</v>
      </c>
      <c r="T10" s="453"/>
      <c r="U10" s="450"/>
      <c r="V10" s="454">
        <f>(入力用紙!J13)</f>
        <v>0</v>
      </c>
      <c r="W10" s="453"/>
      <c r="X10" s="453"/>
      <c r="Y10" s="453">
        <f>(入力用紙!L13)</f>
        <v>0</v>
      </c>
      <c r="Z10" s="453"/>
      <c r="AA10" s="455"/>
      <c r="AB10" s="452">
        <f>(入力用紙!N13)</f>
        <v>0</v>
      </c>
      <c r="AC10" s="453"/>
      <c r="AD10" s="453"/>
      <c r="AE10" s="441">
        <f>(入力用紙!P13)</f>
        <v>0</v>
      </c>
      <c r="AF10" s="441"/>
      <c r="AG10" s="441"/>
      <c r="AH10" s="441"/>
      <c r="AI10" s="441"/>
      <c r="AJ10" s="441"/>
      <c r="AK10" s="441"/>
      <c r="AL10" s="441"/>
      <c r="AM10" s="441"/>
      <c r="AN10" s="441"/>
      <c r="AO10" s="441"/>
    </row>
    <row r="11" spans="1:45" ht="57" customHeight="1">
      <c r="B11" s="442">
        <v>3</v>
      </c>
      <c r="C11" s="443"/>
      <c r="D11" s="443"/>
      <c r="E11" s="443"/>
      <c r="F11" s="444"/>
      <c r="G11" s="450">
        <f>(入力用紙!E14)</f>
        <v>0</v>
      </c>
      <c r="H11" s="451"/>
      <c r="I11" s="451"/>
      <c r="J11" s="451"/>
      <c r="K11" s="451"/>
      <c r="L11" s="451"/>
      <c r="M11" s="451">
        <f>(入力用紙!F14)</f>
        <v>0</v>
      </c>
      <c r="N11" s="451"/>
      <c r="O11" s="451"/>
      <c r="P11" s="451"/>
      <c r="Q11" s="451"/>
      <c r="R11" s="452"/>
      <c r="S11" s="453">
        <f>(入力用紙!H14)</f>
        <v>0</v>
      </c>
      <c r="T11" s="453"/>
      <c r="U11" s="450"/>
      <c r="V11" s="454">
        <f>(入力用紙!J14)</f>
        <v>0</v>
      </c>
      <c r="W11" s="453"/>
      <c r="X11" s="453"/>
      <c r="Y11" s="453">
        <f>(入力用紙!L14)</f>
        <v>0</v>
      </c>
      <c r="Z11" s="453"/>
      <c r="AA11" s="455"/>
      <c r="AB11" s="452">
        <f>(入力用紙!N14)</f>
        <v>0</v>
      </c>
      <c r="AC11" s="453"/>
      <c r="AD11" s="453"/>
      <c r="AE11" s="441">
        <f>(入力用紙!P14)</f>
        <v>0</v>
      </c>
      <c r="AF11" s="441"/>
      <c r="AG11" s="441"/>
      <c r="AH11" s="441"/>
      <c r="AI11" s="441"/>
      <c r="AJ11" s="441"/>
      <c r="AK11" s="441"/>
      <c r="AL11" s="441"/>
      <c r="AM11" s="441"/>
      <c r="AN11" s="441"/>
      <c r="AO11" s="441"/>
    </row>
    <row r="12" spans="1:45" ht="57" customHeight="1">
      <c r="B12" s="459">
        <v>4</v>
      </c>
      <c r="C12" s="460"/>
      <c r="D12" s="460"/>
      <c r="E12" s="460"/>
      <c r="F12" s="461"/>
      <c r="G12" s="450">
        <f>(入力用紙!E15)</f>
        <v>0</v>
      </c>
      <c r="H12" s="451"/>
      <c r="I12" s="451"/>
      <c r="J12" s="451"/>
      <c r="K12" s="451"/>
      <c r="L12" s="451"/>
      <c r="M12" s="451">
        <f>(入力用紙!F15)</f>
        <v>0</v>
      </c>
      <c r="N12" s="451"/>
      <c r="O12" s="451"/>
      <c r="P12" s="451"/>
      <c r="Q12" s="451"/>
      <c r="R12" s="452"/>
      <c r="S12" s="453">
        <f>(入力用紙!H15)</f>
        <v>0</v>
      </c>
      <c r="T12" s="453"/>
      <c r="U12" s="450"/>
      <c r="V12" s="454">
        <f>(入力用紙!J15)</f>
        <v>0</v>
      </c>
      <c r="W12" s="453"/>
      <c r="X12" s="453"/>
      <c r="Y12" s="453">
        <f>(入力用紙!L15)</f>
        <v>0</v>
      </c>
      <c r="Z12" s="453"/>
      <c r="AA12" s="455"/>
      <c r="AB12" s="452">
        <f>(入力用紙!N15)</f>
        <v>0</v>
      </c>
      <c r="AC12" s="453"/>
      <c r="AD12" s="453"/>
      <c r="AE12" s="441">
        <f>(入力用紙!P15)</f>
        <v>0</v>
      </c>
      <c r="AF12" s="441"/>
      <c r="AG12" s="441"/>
      <c r="AH12" s="441"/>
      <c r="AI12" s="441"/>
      <c r="AJ12" s="441"/>
      <c r="AK12" s="441"/>
      <c r="AL12" s="441"/>
      <c r="AM12" s="441"/>
      <c r="AN12" s="441"/>
      <c r="AO12" s="441"/>
    </row>
    <row r="13" spans="1:45" ht="57" customHeight="1">
      <c r="B13" s="447">
        <v>5</v>
      </c>
      <c r="C13" s="448"/>
      <c r="D13" s="448"/>
      <c r="E13" s="448"/>
      <c r="F13" s="449"/>
      <c r="G13" s="450">
        <f>(入力用紙!E16)</f>
        <v>0</v>
      </c>
      <c r="H13" s="451"/>
      <c r="I13" s="451"/>
      <c r="J13" s="451"/>
      <c r="K13" s="451"/>
      <c r="L13" s="451"/>
      <c r="M13" s="451">
        <f>(入力用紙!F16)</f>
        <v>0</v>
      </c>
      <c r="N13" s="451"/>
      <c r="O13" s="451"/>
      <c r="P13" s="451"/>
      <c r="Q13" s="451"/>
      <c r="R13" s="452"/>
      <c r="S13" s="453">
        <f>(入力用紙!H16)</f>
        <v>0</v>
      </c>
      <c r="T13" s="453"/>
      <c r="U13" s="450"/>
      <c r="V13" s="454">
        <f>(入力用紙!J16)</f>
        <v>0</v>
      </c>
      <c r="W13" s="453"/>
      <c r="X13" s="453"/>
      <c r="Y13" s="453">
        <f>(入力用紙!L16)</f>
        <v>0</v>
      </c>
      <c r="Z13" s="453"/>
      <c r="AA13" s="455"/>
      <c r="AB13" s="452">
        <f>(入力用紙!N16)</f>
        <v>0</v>
      </c>
      <c r="AC13" s="453"/>
      <c r="AD13" s="453"/>
      <c r="AE13" s="441">
        <f>(入力用紙!P16)</f>
        <v>0</v>
      </c>
      <c r="AF13" s="441"/>
      <c r="AG13" s="441"/>
      <c r="AH13" s="441"/>
      <c r="AI13" s="441"/>
      <c r="AJ13" s="441"/>
      <c r="AK13" s="441"/>
      <c r="AL13" s="441"/>
      <c r="AM13" s="441"/>
      <c r="AN13" s="441"/>
      <c r="AO13" s="441"/>
    </row>
    <row r="14" spans="1:45" ht="57" customHeight="1">
      <c r="B14" s="442">
        <v>6</v>
      </c>
      <c r="C14" s="443"/>
      <c r="D14" s="443"/>
      <c r="E14" s="443"/>
      <c r="F14" s="444"/>
      <c r="G14" s="369">
        <f>(入力用紙!E17)</f>
        <v>0</v>
      </c>
      <c r="H14" s="370"/>
      <c r="I14" s="370"/>
      <c r="J14" s="370"/>
      <c r="K14" s="370"/>
      <c r="L14" s="370"/>
      <c r="M14" s="370">
        <f>(入力用紙!F17)</f>
        <v>0</v>
      </c>
      <c r="N14" s="370"/>
      <c r="O14" s="370"/>
      <c r="P14" s="370"/>
      <c r="Q14" s="370"/>
      <c r="R14" s="375"/>
      <c r="S14" s="376">
        <f>(入力用紙!H17)</f>
        <v>0</v>
      </c>
      <c r="T14" s="376"/>
      <c r="U14" s="369"/>
      <c r="V14" s="445">
        <f>(入力用紙!J17)</f>
        <v>0</v>
      </c>
      <c r="W14" s="376"/>
      <c r="X14" s="376"/>
      <c r="Y14" s="376">
        <f>(入力用紙!L17)</f>
        <v>0</v>
      </c>
      <c r="Z14" s="376"/>
      <c r="AA14" s="446"/>
      <c r="AB14" s="375">
        <f>(入力用紙!N17)</f>
        <v>0</v>
      </c>
      <c r="AC14" s="376"/>
      <c r="AD14" s="376"/>
      <c r="AE14" s="377">
        <f>(入力用紙!P17)</f>
        <v>0</v>
      </c>
      <c r="AF14" s="377"/>
      <c r="AG14" s="377"/>
      <c r="AH14" s="377"/>
      <c r="AI14" s="377"/>
      <c r="AJ14" s="377"/>
      <c r="AK14" s="377"/>
      <c r="AL14" s="377"/>
      <c r="AM14" s="377"/>
      <c r="AN14" s="377"/>
      <c r="AO14" s="377"/>
    </row>
    <row r="15" spans="1:45" ht="57" customHeight="1">
      <c r="B15" s="456" t="s">
        <v>142</v>
      </c>
      <c r="C15" s="457"/>
      <c r="D15" s="457"/>
      <c r="E15" s="457"/>
      <c r="F15" s="458"/>
      <c r="G15" s="369">
        <f>(入力用紙!E18)</f>
        <v>0</v>
      </c>
      <c r="H15" s="370"/>
      <c r="I15" s="370"/>
      <c r="J15" s="370"/>
      <c r="K15" s="370"/>
      <c r="L15" s="370"/>
      <c r="M15" s="370">
        <f>(入力用紙!F18)</f>
        <v>0</v>
      </c>
      <c r="N15" s="370"/>
      <c r="O15" s="370"/>
      <c r="P15" s="370"/>
      <c r="Q15" s="370"/>
      <c r="R15" s="375"/>
    </row>
    <row r="16" spans="1:45" ht="21" customHeight="1"/>
    <row r="17" spans="1:48" s="267" customFormat="1" ht="23.25" customHeight="1">
      <c r="B17" s="587" t="s">
        <v>164</v>
      </c>
    </row>
    <row r="18" spans="1:48" s="267" customFormat="1" ht="9" customHeight="1"/>
    <row r="19" spans="1:48" s="267" customFormat="1" ht="13.5" customHeight="1">
      <c r="S19" s="268"/>
      <c r="T19" s="268"/>
      <c r="U19" s="268"/>
      <c r="V19" s="268"/>
      <c r="W19" s="268"/>
      <c r="X19" s="268"/>
      <c r="Y19" s="268"/>
      <c r="Z19" s="268"/>
      <c r="AA19" s="268"/>
      <c r="AB19" s="268"/>
      <c r="AC19" s="582" t="str">
        <f>(入力用紙!$E$2)</f>
        <v>令和8年</v>
      </c>
      <c r="AD19" s="582"/>
      <c r="AE19" s="582"/>
      <c r="AF19" s="582"/>
      <c r="AG19" s="582"/>
      <c r="AH19" s="583">
        <f ca="1">MONTH(TODAY())</f>
        <v>5</v>
      </c>
      <c r="AI19" s="583"/>
      <c r="AJ19" s="584" t="s">
        <v>103</v>
      </c>
      <c r="AK19" s="584"/>
      <c r="AL19" s="583">
        <f ca="1">DAY(TODAY())</f>
        <v>18</v>
      </c>
      <c r="AM19" s="583"/>
      <c r="AN19" s="584" t="s">
        <v>104</v>
      </c>
      <c r="AO19" s="584"/>
      <c r="AP19" s="268"/>
      <c r="AQ19" s="268"/>
      <c r="AS19" s="363" t="s">
        <v>108</v>
      </c>
      <c r="AT19" s="363"/>
      <c r="AU19" s="363"/>
      <c r="AV19" s="363"/>
    </row>
    <row r="20" spans="1:48" s="267" customFormat="1" ht="13.5" customHeight="1">
      <c r="S20" s="268"/>
      <c r="T20" s="268"/>
      <c r="U20" s="268"/>
      <c r="V20" s="268"/>
      <c r="W20" s="268"/>
      <c r="X20" s="268"/>
      <c r="Y20" s="268"/>
      <c r="Z20" s="268"/>
      <c r="AA20" s="268"/>
      <c r="AB20" s="268"/>
      <c r="AC20" s="582"/>
      <c r="AD20" s="582"/>
      <c r="AE20" s="582"/>
      <c r="AF20" s="582"/>
      <c r="AG20" s="582"/>
      <c r="AH20" s="583"/>
      <c r="AI20" s="583"/>
      <c r="AJ20" s="584"/>
      <c r="AK20" s="584"/>
      <c r="AL20" s="583"/>
      <c r="AM20" s="583"/>
      <c r="AN20" s="584"/>
      <c r="AO20" s="584"/>
      <c r="AP20" s="268"/>
      <c r="AQ20" s="268"/>
      <c r="AS20" s="363"/>
      <c r="AT20" s="363"/>
      <c r="AU20" s="363"/>
      <c r="AV20" s="363"/>
    </row>
    <row r="21" spans="1:48" s="267" customFormat="1" ht="19">
      <c r="A21" s="585" t="s">
        <v>109</v>
      </c>
      <c r="B21" s="586"/>
      <c r="C21" s="586"/>
      <c r="D21" s="586"/>
      <c r="E21" s="586"/>
      <c r="F21" s="586"/>
      <c r="G21" s="586"/>
      <c r="H21" s="586"/>
      <c r="I21" s="586"/>
      <c r="J21" s="586"/>
      <c r="K21" s="586"/>
      <c r="L21" s="586"/>
      <c r="M21" s="586"/>
      <c r="N21" s="586"/>
      <c r="O21" s="586"/>
      <c r="P21" s="586"/>
      <c r="Q21" s="586"/>
      <c r="R21" s="586"/>
      <c r="S21" s="586"/>
      <c r="T21" s="586"/>
      <c r="U21" s="586"/>
      <c r="V21" s="586"/>
      <c r="W21" s="586"/>
      <c r="X21" s="586"/>
      <c r="Y21" s="586"/>
      <c r="Z21" s="586"/>
      <c r="AA21" s="586"/>
      <c r="AB21" s="586"/>
      <c r="AD21" s="269"/>
      <c r="AE21" s="269"/>
      <c r="AF21" s="269"/>
      <c r="AG21" s="269"/>
      <c r="AH21" s="269"/>
      <c r="AI21" s="269"/>
      <c r="AJ21" s="269"/>
      <c r="AK21" s="269"/>
      <c r="AL21" s="269"/>
      <c r="AM21" s="269"/>
      <c r="AN21" s="269"/>
    </row>
    <row r="22" spans="1:48" s="267" customFormat="1" ht="24" customHeight="1">
      <c r="AD22" s="269"/>
      <c r="AE22" s="269"/>
      <c r="AF22" s="269"/>
      <c r="AG22" s="269"/>
      <c r="AH22" s="269"/>
      <c r="AI22" s="269"/>
      <c r="AJ22" s="269"/>
      <c r="AK22" s="269"/>
      <c r="AL22" s="269"/>
      <c r="AM22" s="269"/>
      <c r="AN22" s="269"/>
    </row>
    <row r="23" spans="1:48" s="267" customFormat="1" ht="15.75" customHeight="1">
      <c r="K23" s="340"/>
      <c r="L23" s="340"/>
      <c r="M23" s="340"/>
      <c r="N23" s="340"/>
      <c r="O23" s="340"/>
      <c r="Q23" s="341"/>
      <c r="R23" s="341"/>
      <c r="S23" s="341"/>
      <c r="T23" s="341"/>
      <c r="U23" s="341"/>
      <c r="V23" s="341"/>
      <c r="W23" s="341"/>
      <c r="X23" s="341"/>
      <c r="Y23" s="341"/>
      <c r="Z23" s="341"/>
      <c r="AA23" s="341"/>
      <c r="AB23" s="341"/>
      <c r="AC23" s="341"/>
      <c r="AD23" s="341"/>
      <c r="AE23" s="341"/>
      <c r="AF23" s="341"/>
      <c r="AG23" s="341"/>
      <c r="AH23" s="341"/>
    </row>
    <row r="24" spans="1:48" s="267" customFormat="1" ht="15.75" customHeight="1">
      <c r="K24" s="340"/>
      <c r="L24" s="340"/>
      <c r="M24" s="340"/>
      <c r="N24" s="340"/>
      <c r="O24" s="340"/>
      <c r="Q24" s="341"/>
      <c r="R24" s="341"/>
      <c r="S24" s="341"/>
      <c r="T24" s="341"/>
      <c r="U24" s="341"/>
      <c r="V24" s="341"/>
      <c r="W24" s="341"/>
      <c r="X24" s="341"/>
      <c r="Y24" s="341"/>
      <c r="Z24" s="341"/>
      <c r="AA24" s="341"/>
      <c r="AB24" s="341"/>
      <c r="AC24" s="341"/>
      <c r="AD24" s="341"/>
      <c r="AE24" s="341"/>
      <c r="AF24" s="341"/>
      <c r="AG24" s="341"/>
      <c r="AH24" s="341"/>
    </row>
    <row r="25" spans="1:48" s="267" customFormat="1" ht="9.75" customHeight="1">
      <c r="K25" s="270"/>
      <c r="L25" s="270"/>
      <c r="M25" s="270"/>
      <c r="N25" s="270"/>
      <c r="O25" s="270"/>
      <c r="Q25" s="271"/>
      <c r="R25" s="271"/>
      <c r="S25" s="271"/>
      <c r="T25" s="271"/>
      <c r="U25" s="271"/>
      <c r="V25" s="271"/>
      <c r="W25" s="271"/>
      <c r="X25" s="271"/>
      <c r="Y25" s="271"/>
      <c r="Z25" s="271"/>
      <c r="AA25" s="271"/>
      <c r="AB25" s="271"/>
      <c r="AC25" s="271"/>
      <c r="AD25" s="271"/>
      <c r="AE25" s="271"/>
      <c r="AF25" s="271"/>
      <c r="AG25" s="271"/>
      <c r="AH25" s="271"/>
    </row>
    <row r="26" spans="1:48" s="267" customFormat="1" ht="15.75" customHeight="1">
      <c r="K26" s="340"/>
      <c r="L26" s="340"/>
      <c r="M26" s="340"/>
      <c r="N26" s="340"/>
      <c r="O26" s="340"/>
      <c r="Q26" s="361"/>
      <c r="R26" s="361"/>
      <c r="S26" s="361"/>
      <c r="T26" s="361"/>
      <c r="U26" s="361"/>
      <c r="V26" s="361"/>
      <c r="W26" s="361"/>
      <c r="X26" s="272"/>
      <c r="Y26" s="361"/>
      <c r="Z26" s="361"/>
      <c r="AA26" s="361"/>
      <c r="AB26" s="361"/>
      <c r="AC26" s="361"/>
      <c r="AD26" s="361"/>
      <c r="AE26" s="361"/>
      <c r="AF26" s="266"/>
      <c r="AG26" s="266"/>
      <c r="AH26" s="362"/>
      <c r="AI26" s="362"/>
    </row>
    <row r="27" spans="1:48" s="267" customFormat="1" ht="15.75" customHeight="1">
      <c r="K27" s="340"/>
      <c r="L27" s="340"/>
      <c r="M27" s="340"/>
      <c r="N27" s="340"/>
      <c r="O27" s="340"/>
      <c r="Q27" s="361"/>
      <c r="R27" s="361"/>
      <c r="S27" s="361"/>
      <c r="T27" s="361"/>
      <c r="U27" s="361"/>
      <c r="V27" s="361"/>
      <c r="W27" s="361"/>
      <c r="X27" s="272"/>
      <c r="Y27" s="361"/>
      <c r="Z27" s="361"/>
      <c r="AA27" s="361"/>
      <c r="AB27" s="361"/>
      <c r="AC27" s="361"/>
      <c r="AD27" s="361"/>
      <c r="AE27" s="361"/>
      <c r="AF27" s="266"/>
      <c r="AG27" s="266"/>
      <c r="AH27" s="362"/>
      <c r="AI27" s="362"/>
    </row>
    <row r="29" spans="1:48" ht="30" customHeight="1">
      <c r="A29" s="342" t="str">
        <f>入力用紙!$F$2&amp;"オーダー用紙　（男子団体）"</f>
        <v>第76回北海道高等学校柔道大会オーダー用紙　（男子団体）</v>
      </c>
      <c r="B29" s="342"/>
      <c r="C29" s="342"/>
      <c r="D29" s="342"/>
      <c r="E29" s="342"/>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342"/>
      <c r="AP29" s="342"/>
    </row>
    <row r="30" spans="1:48" ht="21" customHeight="1">
      <c r="A30" s="436" t="s">
        <v>151</v>
      </c>
      <c r="B30" s="436"/>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row>
    <row r="31" spans="1:48" ht="11.15" customHeight="1">
      <c r="A31" s="49"/>
      <c r="B31" s="49"/>
      <c r="C31" s="49"/>
      <c r="D31" s="49"/>
      <c r="E31" s="49"/>
      <c r="F31" s="49"/>
      <c r="G31" s="49"/>
      <c r="H31" s="49"/>
      <c r="I31" s="49"/>
      <c r="J31" s="49"/>
      <c r="K31" s="49"/>
      <c r="L31" s="49"/>
      <c r="M31" s="49"/>
      <c r="N31" s="49"/>
      <c r="O31" s="49"/>
      <c r="P31" s="49"/>
      <c r="Q31" s="49"/>
      <c r="R31" s="38"/>
      <c r="S31" s="49"/>
      <c r="T31" s="49"/>
      <c r="U31" s="49"/>
      <c r="V31" s="49"/>
      <c r="W31" s="49"/>
      <c r="X31" s="49"/>
      <c r="Y31" s="49"/>
      <c r="Z31" s="49"/>
      <c r="AA31" s="49"/>
      <c r="AB31" s="49"/>
      <c r="AC31" s="49"/>
      <c r="AD31" s="49"/>
      <c r="AE31" s="49"/>
      <c r="AF31" s="49"/>
      <c r="AG31" s="49"/>
      <c r="AH31" s="49"/>
      <c r="AI31" s="49"/>
      <c r="AJ31" s="49"/>
    </row>
    <row r="32" spans="1:48" ht="30" customHeight="1">
      <c r="A32" s="343">
        <f>(入力用紙!$U$2)</f>
        <v>0</v>
      </c>
      <c r="B32" s="344"/>
      <c r="C32" s="344"/>
      <c r="D32" s="344"/>
      <c r="E32" s="345"/>
      <c r="F32" s="346" t="s">
        <v>13</v>
      </c>
      <c r="G32" s="346"/>
      <c r="H32" s="346"/>
      <c r="I32" s="49"/>
      <c r="J32" s="49"/>
      <c r="K32" s="49"/>
      <c r="L32" s="49"/>
      <c r="M32" s="49"/>
      <c r="N32" s="49"/>
      <c r="O32" s="49"/>
      <c r="P32" s="49"/>
      <c r="Q32" s="49"/>
      <c r="R32" s="38"/>
      <c r="S32" s="49"/>
      <c r="T32" s="49"/>
      <c r="U32" s="49"/>
      <c r="V32" s="49"/>
      <c r="W32" s="49"/>
      <c r="X32" s="49"/>
      <c r="Y32" s="49"/>
      <c r="Z32" s="49"/>
      <c r="AA32" s="49"/>
      <c r="AB32" s="49"/>
      <c r="AC32" s="49"/>
      <c r="AD32" s="49"/>
      <c r="AE32" s="49"/>
      <c r="AF32" s="49"/>
      <c r="AG32" s="49"/>
      <c r="AH32" s="49"/>
      <c r="AI32" s="49"/>
      <c r="AJ32" s="49"/>
    </row>
    <row r="34" spans="1:48" ht="30" customHeight="1">
      <c r="A34" s="346" t="s">
        <v>82</v>
      </c>
      <c r="B34" s="346"/>
      <c r="C34" s="346"/>
      <c r="D34" s="348"/>
      <c r="E34" s="349">
        <f>(入力用紙!$E$5)</f>
        <v>0</v>
      </c>
      <c r="F34" s="350"/>
      <c r="G34" s="350"/>
      <c r="H34" s="350"/>
      <c r="I34" s="350"/>
      <c r="J34" s="350"/>
      <c r="K34" s="350"/>
      <c r="L34" s="350"/>
      <c r="M34" s="350"/>
      <c r="N34" s="351"/>
      <c r="O34" s="437" t="s">
        <v>15</v>
      </c>
      <c r="P34" s="438"/>
      <c r="Q34" s="438"/>
      <c r="R34" s="438"/>
      <c r="S34" s="438"/>
      <c r="T34" s="438"/>
      <c r="W34" s="346" t="s">
        <v>83</v>
      </c>
      <c r="X34" s="346"/>
      <c r="Y34" s="346"/>
      <c r="Z34" s="348"/>
      <c r="AA34" s="354">
        <f>(入力用紙!$E$8)</f>
        <v>0</v>
      </c>
      <c r="AB34" s="355"/>
      <c r="AC34" s="355"/>
      <c r="AD34" s="355"/>
      <c r="AE34" s="355"/>
      <c r="AF34" s="355"/>
      <c r="AG34" s="53"/>
      <c r="AH34" s="355">
        <f>(入力用紙!$F$8)</f>
        <v>0</v>
      </c>
      <c r="AI34" s="355"/>
      <c r="AJ34" s="355"/>
      <c r="AK34" s="355"/>
      <c r="AL34" s="355"/>
      <c r="AM34" s="356"/>
    </row>
    <row r="36" spans="1:48" ht="30" customHeight="1">
      <c r="B36" s="50"/>
      <c r="C36" s="51"/>
      <c r="D36" s="51"/>
      <c r="E36" s="51"/>
      <c r="F36" s="52"/>
      <c r="G36" s="439" t="s">
        <v>147</v>
      </c>
      <c r="H36" s="381"/>
      <c r="I36" s="381"/>
      <c r="J36" s="381"/>
      <c r="K36" s="381"/>
      <c r="L36" s="381"/>
      <c r="M36" s="381"/>
      <c r="N36" s="381"/>
      <c r="O36" s="381"/>
      <c r="P36" s="381"/>
      <c r="Q36" s="381"/>
      <c r="R36" s="382"/>
      <c r="S36" s="368" t="s">
        <v>34</v>
      </c>
      <c r="T36" s="368"/>
      <c r="U36" s="368"/>
      <c r="V36" s="368" t="s">
        <v>29</v>
      </c>
      <c r="W36" s="368"/>
      <c r="X36" s="368"/>
      <c r="Y36" s="368" t="s">
        <v>30</v>
      </c>
      <c r="Z36" s="368"/>
      <c r="AA36" s="368"/>
      <c r="AB36" s="368" t="s">
        <v>31</v>
      </c>
      <c r="AC36" s="368"/>
      <c r="AD36" s="368"/>
      <c r="AE36" s="440" t="s">
        <v>106</v>
      </c>
      <c r="AF36" s="378"/>
      <c r="AG36" s="378"/>
      <c r="AH36" s="378"/>
      <c r="AI36" s="378"/>
      <c r="AJ36" s="378"/>
      <c r="AK36" s="378"/>
      <c r="AL36" s="378"/>
      <c r="AM36" s="378"/>
      <c r="AN36" s="378"/>
      <c r="AO36" s="379"/>
    </row>
    <row r="37" spans="1:48" ht="50.15" customHeight="1">
      <c r="A37" s="4">
        <f t="shared" ref="A37:A42" si="0">(AS37)</f>
        <v>0</v>
      </c>
      <c r="B37" s="401" t="s">
        <v>93</v>
      </c>
      <c r="C37" s="401"/>
      <c r="D37" s="401"/>
      <c r="E37" s="401"/>
      <c r="F37" s="401"/>
      <c r="G37" s="369" t="str">
        <f>IFERROR(VLOOKUP($AS37,入力用紙!$D$12:$V$17,2,FALSE),"")</f>
        <v/>
      </c>
      <c r="H37" s="370"/>
      <c r="I37" s="370"/>
      <c r="J37" s="370"/>
      <c r="K37" s="370"/>
      <c r="L37" s="370"/>
      <c r="M37" s="370" t="str">
        <f>IFERROR(VLOOKUP($AS37,入力用紙!$D$12:$V$17,3,FALSE),"")</f>
        <v/>
      </c>
      <c r="N37" s="370"/>
      <c r="O37" s="370"/>
      <c r="P37" s="370"/>
      <c r="Q37" s="370"/>
      <c r="R37" s="375"/>
      <c r="S37" s="376" t="str">
        <f>IFERROR(VLOOKUP($AS37,入力用紙!$D$12:$V$17,5,FALSE),"")</f>
        <v/>
      </c>
      <c r="T37" s="376"/>
      <c r="U37" s="376"/>
      <c r="V37" s="376" t="str">
        <f>IFERROR(VLOOKUP($AS37,入力用紙!$D$12:$V$17,7,FALSE),"")</f>
        <v/>
      </c>
      <c r="W37" s="376"/>
      <c r="X37" s="376"/>
      <c r="Y37" s="376" t="str">
        <f>IFERROR(VLOOKUP($AS37,入力用紙!$D$12:$V$17,9,FALSE),"")</f>
        <v/>
      </c>
      <c r="Z37" s="376"/>
      <c r="AA37" s="376"/>
      <c r="AB37" s="376" t="str">
        <f>IFERROR(VLOOKUP($AS37,入力用紙!$D$12:$V$17,11,FALSE),"")</f>
        <v/>
      </c>
      <c r="AC37" s="376"/>
      <c r="AD37" s="376"/>
      <c r="AE37" s="377" t="str">
        <f>IFERROR(VLOOKUP($AS37,入力用紙!$D$12:$V$17,13,FALSE),"")</f>
        <v/>
      </c>
      <c r="AF37" s="377"/>
      <c r="AG37" s="377"/>
      <c r="AH37" s="377"/>
      <c r="AI37" s="377"/>
      <c r="AJ37" s="377"/>
      <c r="AK37" s="377"/>
      <c r="AL37" s="377"/>
      <c r="AM37" s="377"/>
      <c r="AN37" s="377"/>
      <c r="AO37" s="377"/>
      <c r="AS37" s="42"/>
      <c r="AT37" s="44" t="s">
        <v>146</v>
      </c>
      <c r="AU37" s="54"/>
    </row>
    <row r="38" spans="1:48" ht="50.15" customHeight="1">
      <c r="A38" s="4">
        <f t="shared" si="0"/>
        <v>0</v>
      </c>
      <c r="B38" s="401" t="s">
        <v>111</v>
      </c>
      <c r="C38" s="401"/>
      <c r="D38" s="401"/>
      <c r="E38" s="401"/>
      <c r="F38" s="401"/>
      <c r="G38" s="369" t="str">
        <f>IFERROR(VLOOKUP($AS38,入力用紙!$D$12:$V$17,2,FALSE),"")</f>
        <v/>
      </c>
      <c r="H38" s="370"/>
      <c r="I38" s="370"/>
      <c r="J38" s="370"/>
      <c r="K38" s="370"/>
      <c r="L38" s="370"/>
      <c r="M38" s="370" t="str">
        <f>IFERROR(VLOOKUP($AS38,入力用紙!$D$12:$V$17,3,FALSE),"")</f>
        <v/>
      </c>
      <c r="N38" s="370"/>
      <c r="O38" s="370"/>
      <c r="P38" s="370"/>
      <c r="Q38" s="370"/>
      <c r="R38" s="375"/>
      <c r="S38" s="376" t="str">
        <f>IFERROR(VLOOKUP($AS38,入力用紙!$D$12:$V$17,5,FALSE),"")</f>
        <v/>
      </c>
      <c r="T38" s="376"/>
      <c r="U38" s="376"/>
      <c r="V38" s="376" t="str">
        <f>IFERROR(VLOOKUP($AS38,入力用紙!$D$12:$V$17,7,FALSE),"")</f>
        <v/>
      </c>
      <c r="W38" s="376"/>
      <c r="X38" s="376"/>
      <c r="Y38" s="376" t="str">
        <f>IFERROR(VLOOKUP($AS38,入力用紙!$D$12:$V$17,9,FALSE),"")</f>
        <v/>
      </c>
      <c r="Z38" s="376"/>
      <c r="AA38" s="376"/>
      <c r="AB38" s="376" t="str">
        <f>IFERROR(VLOOKUP($AS38,入力用紙!$D$12:$V$17,11,FALSE),"")</f>
        <v/>
      </c>
      <c r="AC38" s="376"/>
      <c r="AD38" s="376"/>
      <c r="AE38" s="377" t="str">
        <f>IFERROR(VLOOKUP($AS38,入力用紙!$D$12:$V$17,13,FALSE),"")</f>
        <v/>
      </c>
      <c r="AF38" s="377"/>
      <c r="AG38" s="377"/>
      <c r="AH38" s="377"/>
      <c r="AI38" s="377"/>
      <c r="AJ38" s="377"/>
      <c r="AK38" s="377"/>
      <c r="AL38" s="377"/>
      <c r="AM38" s="377"/>
      <c r="AN38" s="377"/>
      <c r="AO38" s="377"/>
      <c r="AS38" s="42"/>
      <c r="AT38" s="54"/>
      <c r="AU38" s="54"/>
    </row>
    <row r="39" spans="1:48" ht="50.15" customHeight="1">
      <c r="A39" s="4">
        <f t="shared" si="0"/>
        <v>0</v>
      </c>
      <c r="B39" s="401" t="s">
        <v>94</v>
      </c>
      <c r="C39" s="401"/>
      <c r="D39" s="401"/>
      <c r="E39" s="401"/>
      <c r="F39" s="401"/>
      <c r="G39" s="369" t="str">
        <f>IFERROR(VLOOKUP($AS39,入力用紙!$D$12:$V$17,2,FALSE),"")</f>
        <v/>
      </c>
      <c r="H39" s="370"/>
      <c r="I39" s="370"/>
      <c r="J39" s="370"/>
      <c r="K39" s="370"/>
      <c r="L39" s="370"/>
      <c r="M39" s="370" t="str">
        <f>IFERROR(VLOOKUP($AS39,入力用紙!$D$12:$V$17,3,FALSE),"")</f>
        <v/>
      </c>
      <c r="N39" s="370"/>
      <c r="O39" s="370"/>
      <c r="P39" s="370"/>
      <c r="Q39" s="370"/>
      <c r="R39" s="375"/>
      <c r="S39" s="376" t="str">
        <f>IFERROR(VLOOKUP($AS39,入力用紙!$D$12:$V$17,5,FALSE),"")</f>
        <v/>
      </c>
      <c r="T39" s="376"/>
      <c r="U39" s="376"/>
      <c r="V39" s="376" t="str">
        <f>IFERROR(VLOOKUP($AS39,入力用紙!$D$12:$V$17,7,FALSE),"")</f>
        <v/>
      </c>
      <c r="W39" s="376"/>
      <c r="X39" s="376"/>
      <c r="Y39" s="376" t="str">
        <f>IFERROR(VLOOKUP($AS39,入力用紙!$D$12:$V$17,9,FALSE),"")</f>
        <v/>
      </c>
      <c r="Z39" s="376"/>
      <c r="AA39" s="376"/>
      <c r="AB39" s="376" t="str">
        <f>IFERROR(VLOOKUP($AS39,入力用紙!$D$12:$V$17,11,FALSE),"")</f>
        <v/>
      </c>
      <c r="AC39" s="376"/>
      <c r="AD39" s="376"/>
      <c r="AE39" s="377" t="str">
        <f>IFERROR(VLOOKUP($AS39,入力用紙!$D$12:$V$17,13,FALSE),"")</f>
        <v/>
      </c>
      <c r="AF39" s="377"/>
      <c r="AG39" s="377"/>
      <c r="AH39" s="377"/>
      <c r="AI39" s="377"/>
      <c r="AJ39" s="377"/>
      <c r="AK39" s="377"/>
      <c r="AL39" s="377"/>
      <c r="AM39" s="377"/>
      <c r="AN39" s="377"/>
      <c r="AO39" s="377"/>
      <c r="AS39" s="42"/>
      <c r="AT39" s="54"/>
      <c r="AU39" s="54"/>
    </row>
    <row r="40" spans="1:48" ht="50.15" customHeight="1">
      <c r="A40" s="4">
        <f t="shared" si="0"/>
        <v>0</v>
      </c>
      <c r="B40" s="401" t="s">
        <v>112</v>
      </c>
      <c r="C40" s="401"/>
      <c r="D40" s="401"/>
      <c r="E40" s="401"/>
      <c r="F40" s="401"/>
      <c r="G40" s="369" t="str">
        <f>IFERROR(VLOOKUP($AS40,入力用紙!$D$12:$V$17,2,FALSE),"")</f>
        <v/>
      </c>
      <c r="H40" s="370"/>
      <c r="I40" s="370"/>
      <c r="J40" s="370"/>
      <c r="K40" s="370"/>
      <c r="L40" s="370"/>
      <c r="M40" s="370" t="str">
        <f>IFERROR(VLOOKUP($AS40,入力用紙!$D$12:$V$17,3,FALSE),"")</f>
        <v/>
      </c>
      <c r="N40" s="370"/>
      <c r="O40" s="370"/>
      <c r="P40" s="370"/>
      <c r="Q40" s="370"/>
      <c r="R40" s="375"/>
      <c r="S40" s="376" t="str">
        <f>IFERROR(VLOOKUP($AS40,入力用紙!$D$12:$V$17,5,FALSE),"")</f>
        <v/>
      </c>
      <c r="T40" s="376"/>
      <c r="U40" s="376"/>
      <c r="V40" s="376" t="str">
        <f>IFERROR(VLOOKUP($AS40,入力用紙!$D$12:$V$17,7,FALSE),"")</f>
        <v/>
      </c>
      <c r="W40" s="376"/>
      <c r="X40" s="376"/>
      <c r="Y40" s="376" t="str">
        <f>IFERROR(VLOOKUP($AS40,入力用紙!$D$12:$V$17,9,FALSE),"")</f>
        <v/>
      </c>
      <c r="Z40" s="376"/>
      <c r="AA40" s="376"/>
      <c r="AB40" s="376" t="str">
        <f>IFERROR(VLOOKUP($AS40,入力用紙!$D$12:$V$17,11,FALSE),"")</f>
        <v/>
      </c>
      <c r="AC40" s="376"/>
      <c r="AD40" s="376"/>
      <c r="AE40" s="377" t="str">
        <f>IFERROR(VLOOKUP($AS40,入力用紙!$D$12:$V$17,13,FALSE),"")</f>
        <v/>
      </c>
      <c r="AF40" s="377"/>
      <c r="AG40" s="377"/>
      <c r="AH40" s="377"/>
      <c r="AI40" s="377"/>
      <c r="AJ40" s="377"/>
      <c r="AK40" s="377"/>
      <c r="AL40" s="377"/>
      <c r="AM40" s="377"/>
      <c r="AN40" s="377"/>
      <c r="AO40" s="377"/>
      <c r="AS40" s="42"/>
      <c r="AT40" s="54"/>
      <c r="AU40" s="54"/>
    </row>
    <row r="41" spans="1:48" ht="50.15" customHeight="1">
      <c r="A41" s="4">
        <f t="shared" si="0"/>
        <v>0</v>
      </c>
      <c r="B41" s="401" t="s">
        <v>95</v>
      </c>
      <c r="C41" s="401"/>
      <c r="D41" s="401"/>
      <c r="E41" s="401"/>
      <c r="F41" s="401"/>
      <c r="G41" s="369" t="str">
        <f>IFERROR(VLOOKUP($AS41,入力用紙!$D$12:$V$17,2,FALSE),"")</f>
        <v/>
      </c>
      <c r="H41" s="370"/>
      <c r="I41" s="370"/>
      <c r="J41" s="370"/>
      <c r="K41" s="370"/>
      <c r="L41" s="370"/>
      <c r="M41" s="370" t="str">
        <f>IFERROR(VLOOKUP($AS41,入力用紙!$D$12:$V$17,3,FALSE),"")</f>
        <v/>
      </c>
      <c r="N41" s="370"/>
      <c r="O41" s="370"/>
      <c r="P41" s="370"/>
      <c r="Q41" s="370"/>
      <c r="R41" s="375"/>
      <c r="S41" s="376" t="str">
        <f>IFERROR(VLOOKUP($AS41,入力用紙!$D$12:$V$17,5,FALSE),"")</f>
        <v/>
      </c>
      <c r="T41" s="376"/>
      <c r="U41" s="376"/>
      <c r="V41" s="376" t="str">
        <f>IFERROR(VLOOKUP($AS41,入力用紙!$D$12:$V$17,7,FALSE),"")</f>
        <v/>
      </c>
      <c r="W41" s="376"/>
      <c r="X41" s="376"/>
      <c r="Y41" s="376" t="str">
        <f>IFERROR(VLOOKUP($AS41,入力用紙!$D$12:$V$17,9,FALSE),"")</f>
        <v/>
      </c>
      <c r="Z41" s="376"/>
      <c r="AA41" s="376"/>
      <c r="AB41" s="376" t="str">
        <f>IFERROR(VLOOKUP($AS41,入力用紙!$D$12:$V$17,11,FALSE),"")</f>
        <v/>
      </c>
      <c r="AC41" s="376"/>
      <c r="AD41" s="376"/>
      <c r="AE41" s="377" t="str">
        <f>IFERROR(VLOOKUP($AS41,入力用紙!$D$12:$V$17,13,FALSE),"")</f>
        <v/>
      </c>
      <c r="AF41" s="377"/>
      <c r="AG41" s="377"/>
      <c r="AH41" s="377"/>
      <c r="AI41" s="377"/>
      <c r="AJ41" s="377"/>
      <c r="AK41" s="377"/>
      <c r="AL41" s="377"/>
      <c r="AM41" s="377"/>
      <c r="AN41" s="377"/>
      <c r="AO41" s="377"/>
      <c r="AS41" s="42"/>
      <c r="AT41" s="54"/>
      <c r="AU41" s="54"/>
    </row>
    <row r="42" spans="1:48" ht="50.15" customHeight="1">
      <c r="A42" s="4">
        <f t="shared" si="0"/>
        <v>0</v>
      </c>
      <c r="B42" s="401" t="s">
        <v>96</v>
      </c>
      <c r="C42" s="401"/>
      <c r="D42" s="401"/>
      <c r="E42" s="401"/>
      <c r="F42" s="401"/>
      <c r="G42" s="369" t="str">
        <f>IFERROR(VLOOKUP($AS42,入力用紙!$D$12:$V$17,2,FALSE),"")</f>
        <v/>
      </c>
      <c r="H42" s="370"/>
      <c r="I42" s="370"/>
      <c r="J42" s="370"/>
      <c r="K42" s="370"/>
      <c r="L42" s="370"/>
      <c r="M42" s="370" t="str">
        <f>IFERROR(VLOOKUP($AS42,入力用紙!$D$12:$V$17,3,FALSE),"")</f>
        <v/>
      </c>
      <c r="N42" s="370"/>
      <c r="O42" s="370"/>
      <c r="P42" s="370"/>
      <c r="Q42" s="370"/>
      <c r="R42" s="375"/>
      <c r="S42" s="376" t="str">
        <f>IFERROR(VLOOKUP($AS42,入力用紙!$D$12:$V$17,5,FALSE),"")</f>
        <v/>
      </c>
      <c r="T42" s="376"/>
      <c r="U42" s="376"/>
      <c r="V42" s="376" t="str">
        <f>IFERROR(VLOOKUP($AS42,入力用紙!$D$12:$V$17,7,FALSE),"")</f>
        <v/>
      </c>
      <c r="W42" s="376"/>
      <c r="X42" s="376"/>
      <c r="Y42" s="376" t="str">
        <f>IFERROR(VLOOKUP($AS42,入力用紙!$D$12:$V$17,9,FALSE),"")</f>
        <v/>
      </c>
      <c r="Z42" s="376"/>
      <c r="AA42" s="376"/>
      <c r="AB42" s="376" t="str">
        <f>IFERROR(VLOOKUP($AS42,入力用紙!$D$12:$V$17,11,FALSE),"")</f>
        <v/>
      </c>
      <c r="AC42" s="376"/>
      <c r="AD42" s="376"/>
      <c r="AE42" s="377" t="str">
        <f>IFERROR(VLOOKUP($AS42,入力用紙!$D$12:$V$17,13,FALSE),"")</f>
        <v/>
      </c>
      <c r="AF42" s="377"/>
      <c r="AG42" s="377"/>
      <c r="AH42" s="377"/>
      <c r="AI42" s="377"/>
      <c r="AJ42" s="377"/>
      <c r="AK42" s="377"/>
      <c r="AL42" s="377"/>
      <c r="AM42" s="377"/>
      <c r="AN42" s="377"/>
      <c r="AO42" s="377"/>
      <c r="AS42" s="42"/>
      <c r="AT42" s="54"/>
      <c r="AU42" s="54"/>
    </row>
    <row r="43" spans="1:48" ht="12.5" customHeight="1">
      <c r="B43" s="275"/>
      <c r="C43" s="275"/>
      <c r="D43" s="275"/>
      <c r="E43" s="275"/>
      <c r="F43" s="275"/>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30"/>
      <c r="AF43" s="30"/>
      <c r="AG43" s="30"/>
      <c r="AH43" s="30"/>
      <c r="AI43" s="30"/>
      <c r="AJ43" s="30"/>
      <c r="AK43" s="30"/>
      <c r="AL43" s="30"/>
      <c r="AM43" s="30"/>
      <c r="AN43" s="30"/>
      <c r="AO43" s="30"/>
      <c r="AS43" s="276"/>
      <c r="AT43" s="54"/>
      <c r="AU43" s="54"/>
    </row>
    <row r="44" spans="1:48" s="267" customFormat="1" ht="23.25" customHeight="1">
      <c r="B44" s="273" t="s">
        <v>164</v>
      </c>
    </row>
    <row r="45" spans="1:48" s="267" customFormat="1" ht="9" customHeight="1"/>
    <row r="46" spans="1:48" s="267" customFormat="1" ht="13.5" customHeight="1">
      <c r="S46" s="268"/>
      <c r="T46" s="268"/>
      <c r="U46" s="268"/>
      <c r="V46" s="268"/>
      <c r="W46" s="268"/>
      <c r="X46" s="268"/>
      <c r="Y46" s="268"/>
      <c r="Z46" s="268"/>
      <c r="AA46" s="268"/>
      <c r="AB46" s="268"/>
      <c r="AC46" s="358" t="str">
        <f>(入力用紙!$E$2)</f>
        <v>令和8年</v>
      </c>
      <c r="AD46" s="358"/>
      <c r="AE46" s="358"/>
      <c r="AF46" s="358"/>
      <c r="AG46" s="358"/>
      <c r="AH46" s="359">
        <f ca="1">MONTH(TODAY())</f>
        <v>5</v>
      </c>
      <c r="AI46" s="359"/>
      <c r="AJ46" s="360" t="s">
        <v>103</v>
      </c>
      <c r="AK46" s="360"/>
      <c r="AL46" s="359">
        <f ca="1">DAY(TODAY())</f>
        <v>18</v>
      </c>
      <c r="AM46" s="359"/>
      <c r="AN46" s="360" t="s">
        <v>104</v>
      </c>
      <c r="AO46" s="360"/>
      <c r="AP46" s="268"/>
      <c r="AQ46" s="268"/>
      <c r="AS46" s="363" t="s">
        <v>108</v>
      </c>
      <c r="AT46" s="363"/>
      <c r="AU46" s="363"/>
      <c r="AV46" s="363"/>
    </row>
    <row r="47" spans="1:48" s="267" customFormat="1" ht="13.5" customHeight="1">
      <c r="S47" s="268"/>
      <c r="T47" s="268"/>
      <c r="U47" s="268"/>
      <c r="V47" s="268"/>
      <c r="W47" s="268"/>
      <c r="X47" s="268"/>
      <c r="Y47" s="268"/>
      <c r="Z47" s="268"/>
      <c r="AA47" s="268"/>
      <c r="AB47" s="268"/>
      <c r="AC47" s="358"/>
      <c r="AD47" s="358"/>
      <c r="AE47" s="358"/>
      <c r="AF47" s="358"/>
      <c r="AG47" s="358"/>
      <c r="AH47" s="359"/>
      <c r="AI47" s="359"/>
      <c r="AJ47" s="360"/>
      <c r="AK47" s="360"/>
      <c r="AL47" s="359"/>
      <c r="AM47" s="359"/>
      <c r="AN47" s="360"/>
      <c r="AO47" s="360"/>
      <c r="AP47" s="268"/>
      <c r="AQ47" s="268"/>
      <c r="AS47" s="363"/>
      <c r="AT47" s="363"/>
      <c r="AU47" s="363"/>
      <c r="AV47" s="363"/>
    </row>
    <row r="48" spans="1:48" s="267" customFormat="1" ht="19">
      <c r="A48" s="266" t="s">
        <v>109</v>
      </c>
      <c r="AD48" s="269"/>
      <c r="AE48" s="269"/>
      <c r="AF48" s="269"/>
      <c r="AG48" s="269"/>
      <c r="AH48" s="269"/>
      <c r="AI48" s="269"/>
      <c r="AJ48" s="269"/>
      <c r="AK48" s="269"/>
      <c r="AL48" s="269"/>
      <c r="AM48" s="269"/>
      <c r="AN48" s="269"/>
    </row>
    <row r="49" spans="11:40" s="267" customFormat="1" ht="24" customHeight="1">
      <c r="AD49" s="269"/>
      <c r="AE49" s="269"/>
      <c r="AF49" s="269"/>
      <c r="AG49" s="269"/>
      <c r="AH49" s="269"/>
      <c r="AI49" s="269"/>
      <c r="AJ49" s="269"/>
      <c r="AK49" s="269"/>
      <c r="AL49" s="269"/>
      <c r="AM49" s="269"/>
      <c r="AN49" s="269"/>
    </row>
    <row r="50" spans="11:40" s="267" customFormat="1" ht="15.75" customHeight="1">
      <c r="K50" s="340" t="s">
        <v>82</v>
      </c>
      <c r="L50" s="340"/>
      <c r="M50" s="340"/>
      <c r="N50" s="340"/>
      <c r="O50" s="340"/>
      <c r="Q50" s="341" t="str">
        <f>IF(入力用紙!$E$5="","",入力用紙!$E$5&amp;"高等学校")</f>
        <v/>
      </c>
      <c r="R50" s="341"/>
      <c r="S50" s="341"/>
      <c r="T50" s="341"/>
      <c r="U50" s="341"/>
      <c r="V50" s="341"/>
      <c r="W50" s="341"/>
      <c r="X50" s="341"/>
      <c r="Y50" s="341"/>
      <c r="Z50" s="341"/>
      <c r="AA50" s="341"/>
      <c r="AB50" s="341"/>
      <c r="AC50" s="341"/>
      <c r="AD50" s="341"/>
      <c r="AE50" s="341"/>
      <c r="AF50" s="341"/>
      <c r="AG50" s="341"/>
      <c r="AH50" s="341"/>
    </row>
    <row r="51" spans="11:40" s="267" customFormat="1" ht="15.75" customHeight="1">
      <c r="K51" s="340"/>
      <c r="L51" s="340"/>
      <c r="M51" s="340"/>
      <c r="N51" s="340"/>
      <c r="O51" s="340"/>
      <c r="Q51" s="341"/>
      <c r="R51" s="341"/>
      <c r="S51" s="341"/>
      <c r="T51" s="341"/>
      <c r="U51" s="341"/>
      <c r="V51" s="341"/>
      <c r="W51" s="341"/>
      <c r="X51" s="341"/>
      <c r="Y51" s="341"/>
      <c r="Z51" s="341"/>
      <c r="AA51" s="341"/>
      <c r="AB51" s="341"/>
      <c r="AC51" s="341"/>
      <c r="AD51" s="341"/>
      <c r="AE51" s="341"/>
      <c r="AF51" s="341"/>
      <c r="AG51" s="341"/>
      <c r="AH51" s="341"/>
    </row>
    <row r="52" spans="11:40" s="267" customFormat="1" ht="9.75" customHeight="1">
      <c r="K52" s="270"/>
      <c r="L52" s="270"/>
      <c r="M52" s="270"/>
      <c r="N52" s="270"/>
      <c r="O52" s="270"/>
      <c r="Q52" s="271"/>
      <c r="R52" s="271"/>
      <c r="S52" s="271"/>
      <c r="T52" s="271"/>
      <c r="U52" s="271"/>
      <c r="V52" s="271"/>
      <c r="W52" s="271"/>
      <c r="X52" s="271"/>
      <c r="Y52" s="271"/>
      <c r="Z52" s="271"/>
      <c r="AA52" s="271"/>
      <c r="AB52" s="271"/>
      <c r="AC52" s="271"/>
      <c r="AD52" s="271"/>
      <c r="AE52" s="271"/>
      <c r="AF52" s="271"/>
      <c r="AG52" s="271"/>
      <c r="AH52" s="271"/>
    </row>
    <row r="53" spans="11:40" s="267" customFormat="1" ht="15.75" customHeight="1">
      <c r="K53" s="340" t="s">
        <v>20</v>
      </c>
      <c r="L53" s="340"/>
      <c r="M53" s="340"/>
      <c r="N53" s="340"/>
      <c r="O53" s="340"/>
      <c r="Q53" s="361" t="str">
        <f>IF(入力用紙!$E$7="","",入力用紙!$E$7)</f>
        <v/>
      </c>
      <c r="R53" s="361"/>
      <c r="S53" s="361"/>
      <c r="T53" s="361"/>
      <c r="U53" s="361"/>
      <c r="V53" s="361"/>
      <c r="W53" s="361"/>
      <c r="X53" s="272"/>
      <c r="Y53" s="361" t="str">
        <f>IF(入力用紙!$F$7="","",入力用紙!$F$7)</f>
        <v/>
      </c>
      <c r="Z53" s="361"/>
      <c r="AA53" s="361"/>
      <c r="AB53" s="361"/>
      <c r="AC53" s="361"/>
      <c r="AD53" s="361"/>
      <c r="AE53" s="361"/>
      <c r="AF53" s="266"/>
      <c r="AG53" s="266"/>
      <c r="AH53" s="362" t="s">
        <v>89</v>
      </c>
      <c r="AI53" s="362"/>
    </row>
    <row r="54" spans="11:40" s="267" customFormat="1" ht="15.75" customHeight="1">
      <c r="K54" s="340"/>
      <c r="L54" s="340"/>
      <c r="M54" s="340"/>
      <c r="N54" s="340"/>
      <c r="O54" s="340"/>
      <c r="Q54" s="361"/>
      <c r="R54" s="361"/>
      <c r="S54" s="361"/>
      <c r="T54" s="361"/>
      <c r="U54" s="361"/>
      <c r="V54" s="361"/>
      <c r="W54" s="361"/>
      <c r="X54" s="272"/>
      <c r="Y54" s="361"/>
      <c r="Z54" s="361"/>
      <c r="AA54" s="361"/>
      <c r="AB54" s="361"/>
      <c r="AC54" s="361"/>
      <c r="AD54" s="361"/>
      <c r="AE54" s="361"/>
      <c r="AF54" s="266"/>
      <c r="AG54" s="266"/>
      <c r="AH54" s="362"/>
      <c r="AI54" s="362"/>
    </row>
  </sheetData>
  <sheetProtection formatCells="0"/>
  <mergeCells count="155">
    <mergeCell ref="A1:AP1"/>
    <mergeCell ref="A3:E3"/>
    <mergeCell ref="F3:H3"/>
    <mergeCell ref="E5:N5"/>
    <mergeCell ref="AA5:AF5"/>
    <mergeCell ref="AH5:AM5"/>
    <mergeCell ref="G8:R8"/>
    <mergeCell ref="S8:U8"/>
    <mergeCell ref="V8:X8"/>
    <mergeCell ref="Y8:AA8"/>
    <mergeCell ref="AB8:AD8"/>
    <mergeCell ref="AE8:AO8"/>
    <mergeCell ref="O5:T5"/>
    <mergeCell ref="W5:Z5"/>
    <mergeCell ref="A5:D5"/>
    <mergeCell ref="W3:AL3"/>
    <mergeCell ref="M10:R10"/>
    <mergeCell ref="S10:U10"/>
    <mergeCell ref="V10:X10"/>
    <mergeCell ref="Y10:AA10"/>
    <mergeCell ref="AB10:AD10"/>
    <mergeCell ref="AE10:AO10"/>
    <mergeCell ref="B9:F9"/>
    <mergeCell ref="G9:L9"/>
    <mergeCell ref="M9:R9"/>
    <mergeCell ref="S9:U9"/>
    <mergeCell ref="V9:X9"/>
    <mergeCell ref="Y9:AA9"/>
    <mergeCell ref="AB9:AD9"/>
    <mergeCell ref="AE9:AO9"/>
    <mergeCell ref="B10:F10"/>
    <mergeCell ref="G10:L10"/>
    <mergeCell ref="B15:F15"/>
    <mergeCell ref="G15:L15"/>
    <mergeCell ref="M15:R15"/>
    <mergeCell ref="K23:O24"/>
    <mergeCell ref="Q23:AH24"/>
    <mergeCell ref="K26:O27"/>
    <mergeCell ref="Q26:W27"/>
    <mergeCell ref="AB11:AD11"/>
    <mergeCell ref="AE11:AO11"/>
    <mergeCell ref="B12:F12"/>
    <mergeCell ref="G12:L12"/>
    <mergeCell ref="M12:R12"/>
    <mergeCell ref="S12:U12"/>
    <mergeCell ref="V12:X12"/>
    <mergeCell ref="Y12:AA12"/>
    <mergeCell ref="AB12:AD12"/>
    <mergeCell ref="AE12:AO12"/>
    <mergeCell ref="B11:F11"/>
    <mergeCell ref="G11:L11"/>
    <mergeCell ref="M11:R11"/>
    <mergeCell ref="S11:U11"/>
    <mergeCell ref="V11:X11"/>
    <mergeCell ref="Y11:AA11"/>
    <mergeCell ref="AB13:AD13"/>
    <mergeCell ref="AE13:AO13"/>
    <mergeCell ref="B14:F14"/>
    <mergeCell ref="G14:L14"/>
    <mergeCell ref="M14:R14"/>
    <mergeCell ref="S14:U14"/>
    <mergeCell ref="V14:X14"/>
    <mergeCell ref="Y14:AA14"/>
    <mergeCell ref="AB14:AD14"/>
    <mergeCell ref="AE14:AO14"/>
    <mergeCell ref="B13:F13"/>
    <mergeCell ref="G13:L13"/>
    <mergeCell ref="M13:R13"/>
    <mergeCell ref="S13:U13"/>
    <mergeCell ref="V13:X13"/>
    <mergeCell ref="Y13:AA13"/>
    <mergeCell ref="AJ19:AK20"/>
    <mergeCell ref="AL19:AM20"/>
    <mergeCell ref="AN19:AO20"/>
    <mergeCell ref="AS19:AV20"/>
    <mergeCell ref="Y26:AE27"/>
    <mergeCell ref="AC19:AG20"/>
    <mergeCell ref="AH19:AI20"/>
    <mergeCell ref="AH26:AI27"/>
    <mergeCell ref="AB41:AD41"/>
    <mergeCell ref="AE41:AO41"/>
    <mergeCell ref="AB39:AD39"/>
    <mergeCell ref="AE39:AO39"/>
    <mergeCell ref="AB37:AD37"/>
    <mergeCell ref="AE37:AO37"/>
    <mergeCell ref="Y36:AA36"/>
    <mergeCell ref="AB36:AD36"/>
    <mergeCell ref="AE36:AO36"/>
    <mergeCell ref="Y41:AA41"/>
    <mergeCell ref="Y40:AA40"/>
    <mergeCell ref="AB40:AD40"/>
    <mergeCell ref="AE40:AO40"/>
    <mergeCell ref="AB38:AD38"/>
    <mergeCell ref="AE38:AO38"/>
    <mergeCell ref="AH34:AM34"/>
    <mergeCell ref="A29:AP29"/>
    <mergeCell ref="G36:R36"/>
    <mergeCell ref="S36:U36"/>
    <mergeCell ref="V36:X36"/>
    <mergeCell ref="M41:R41"/>
    <mergeCell ref="S41:U41"/>
    <mergeCell ref="V41:X41"/>
    <mergeCell ref="B40:F40"/>
    <mergeCell ref="G40:L40"/>
    <mergeCell ref="M40:R40"/>
    <mergeCell ref="S40:U40"/>
    <mergeCell ref="V40:X40"/>
    <mergeCell ref="B41:F41"/>
    <mergeCell ref="G41:L41"/>
    <mergeCell ref="B39:F39"/>
    <mergeCell ref="G39:L39"/>
    <mergeCell ref="M39:R39"/>
    <mergeCell ref="S39:U39"/>
    <mergeCell ref="V39:X39"/>
    <mergeCell ref="Y39:AA39"/>
    <mergeCell ref="B38:F38"/>
    <mergeCell ref="G38:L38"/>
    <mergeCell ref="M38:R38"/>
    <mergeCell ref="S38:U38"/>
    <mergeCell ref="A30:AP30"/>
    <mergeCell ref="B42:F42"/>
    <mergeCell ref="G42:L42"/>
    <mergeCell ref="M42:R42"/>
    <mergeCell ref="S42:U42"/>
    <mergeCell ref="V42:X42"/>
    <mergeCell ref="Y42:AA42"/>
    <mergeCell ref="AB42:AD42"/>
    <mergeCell ref="AE42:AO42"/>
    <mergeCell ref="V38:X38"/>
    <mergeCell ref="Y38:AA38"/>
    <mergeCell ref="B37:F37"/>
    <mergeCell ref="G37:L37"/>
    <mergeCell ref="M37:R37"/>
    <mergeCell ref="S37:U37"/>
    <mergeCell ref="V37:X37"/>
    <mergeCell ref="Y37:AA37"/>
    <mergeCell ref="A32:E32"/>
    <mergeCell ref="F32:H32"/>
    <mergeCell ref="E34:N34"/>
    <mergeCell ref="AA34:AF34"/>
    <mergeCell ref="A34:D34"/>
    <mergeCell ref="O34:T34"/>
    <mergeCell ref="W34:Z34"/>
    <mergeCell ref="AC46:AG47"/>
    <mergeCell ref="AH46:AI47"/>
    <mergeCell ref="AJ46:AK47"/>
    <mergeCell ref="AL46:AM47"/>
    <mergeCell ref="AN46:AO47"/>
    <mergeCell ref="AS46:AV47"/>
    <mergeCell ref="K50:O51"/>
    <mergeCell ref="Q50:AH51"/>
    <mergeCell ref="K53:O54"/>
    <mergeCell ref="Q53:W54"/>
    <mergeCell ref="Y53:AE54"/>
    <mergeCell ref="AH53:AI54"/>
  </mergeCells>
  <phoneticPr fontId="39"/>
  <conditionalFormatting sqref="G15:R15">
    <cfRule type="cellIs" dxfId="14" priority="2" stopIfTrue="1" operator="equal">
      <formula>0</formula>
    </cfRule>
  </conditionalFormatting>
  <conditionalFormatting sqref="M37:M38">
    <cfRule type="cellIs" dxfId="13" priority="10" stopIfTrue="1" operator="equal">
      <formula>0</formula>
    </cfRule>
  </conditionalFormatting>
  <conditionalFormatting sqref="Q53:AE54">
    <cfRule type="cellIs" dxfId="12" priority="1" stopIfTrue="1" operator="equal">
      <formula>0</formula>
    </cfRule>
  </conditionalFormatting>
  <conditionalFormatting sqref="V9:X14">
    <cfRule type="cellIs" dxfId="11" priority="73" stopIfTrue="1" operator="equal">
      <formula>"無し"</formula>
    </cfRule>
  </conditionalFormatting>
  <conditionalFormatting sqref="V37:X43">
    <cfRule type="cellIs" dxfId="10" priority="16" stopIfTrue="1" operator="equal">
      <formula>"無し"</formula>
    </cfRule>
    <cfRule type="cellIs" dxfId="9" priority="17" stopIfTrue="1" operator="equal">
      <formula>0</formula>
    </cfRule>
  </conditionalFormatting>
  <conditionalFormatting sqref="V9:AO14">
    <cfRule type="cellIs" dxfId="8" priority="74" stopIfTrue="1" operator="equal">
      <formula>0</formula>
    </cfRule>
  </conditionalFormatting>
  <conditionalFormatting sqref="Y37:AO43">
    <cfRule type="cellIs" dxfId="7" priority="8" stopIfTrue="1" operator="equal">
      <formula>0</formula>
    </cfRule>
  </conditionalFormatting>
  <conditionalFormatting sqref="AA5:AM5 G9:G10 M9:M10 S9:U10 G11:U14 Q26:AE27">
    <cfRule type="cellIs" dxfId="6" priority="75" stopIfTrue="1" operator="equal">
      <formula>0</formula>
    </cfRule>
  </conditionalFormatting>
  <conditionalFormatting sqref="AA34:AM34 G37:G38 S37:U38 G39:U43">
    <cfRule type="cellIs" dxfId="5" priority="18"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9" orientation="portrait" horizontalDpi="300" verticalDpi="300" r:id="rId1"/>
  <rowBreaks count="1" manualBreakCount="1">
    <brk id="28" max="4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AD33"/>
  <sheetViews>
    <sheetView topLeftCell="A4" workbookViewId="0">
      <selection activeCell="H14" sqref="H14:K15"/>
    </sheetView>
  </sheetViews>
  <sheetFormatPr defaultColWidth="11" defaultRowHeight="13"/>
  <cols>
    <col min="1" max="1" width="2.6328125" style="31" customWidth="1"/>
    <col min="2" max="3" width="4.6328125" style="31" customWidth="1"/>
    <col min="4" max="19" width="4.453125" style="31" customWidth="1"/>
    <col min="20" max="23" width="5.6328125" style="31" customWidth="1"/>
    <col min="24" max="31" width="5.08984375" style="31" customWidth="1"/>
    <col min="32" max="39" width="4.6328125" style="31" customWidth="1"/>
    <col min="40" max="16384" width="11" style="31"/>
  </cols>
  <sheetData>
    <row r="2" spans="1:30" ht="25.5" customHeight="1">
      <c r="A2" s="511" t="str">
        <f>入力用紙!E2&amp;"　"&amp;入力用紙!F2&amp;"　女子団体試合選手変更届"</f>
        <v>令和8年　第76回北海道高等学校柔道大会　女子団体試合選手変更届</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row>
    <row r="3" spans="1:30" ht="9.75" customHeight="1">
      <c r="R3" s="36"/>
      <c r="S3" s="36"/>
      <c r="T3" s="36"/>
      <c r="U3" s="36"/>
      <c r="V3" s="36"/>
      <c r="W3" s="36"/>
    </row>
    <row r="4" spans="1:30" ht="9.75" customHeight="1">
      <c r="R4" s="36"/>
      <c r="S4" s="36"/>
      <c r="T4" s="36"/>
      <c r="U4" s="36"/>
      <c r="V4" s="36"/>
      <c r="W4" s="36"/>
    </row>
    <row r="5" spans="1:30" ht="18.75" customHeight="1">
      <c r="B5" s="413" t="s">
        <v>82</v>
      </c>
      <c r="C5" s="414"/>
      <c r="D5" s="415"/>
      <c r="E5" s="413" t="str">
        <f>IF(入力用紙!$E$5="","",入力用紙!$E$5)</f>
        <v/>
      </c>
      <c r="F5" s="414"/>
      <c r="G5" s="414"/>
      <c r="H5" s="414"/>
      <c r="I5" s="414"/>
      <c r="J5" s="414"/>
      <c r="K5" s="414"/>
      <c r="L5" s="414"/>
      <c r="M5" s="414"/>
      <c r="N5" s="414" t="s">
        <v>15</v>
      </c>
      <c r="O5" s="414"/>
      <c r="P5" s="414"/>
      <c r="Q5" s="415"/>
      <c r="T5" s="413" t="s">
        <v>83</v>
      </c>
      <c r="U5" s="414"/>
      <c r="V5" s="415"/>
      <c r="W5" s="413" t="str">
        <f>入力用紙!$AB$8&amp;"　"&amp;入力用紙!$AC$8</f>
        <v>　</v>
      </c>
      <c r="X5" s="414"/>
      <c r="Y5" s="414"/>
      <c r="Z5" s="414"/>
      <c r="AA5" s="414"/>
      <c r="AB5" s="414"/>
      <c r="AC5" s="414"/>
      <c r="AD5" s="415"/>
    </row>
    <row r="6" spans="1:30" ht="18.75" customHeight="1">
      <c r="B6" s="405"/>
      <c r="C6" s="416"/>
      <c r="D6" s="406"/>
      <c r="E6" s="405"/>
      <c r="F6" s="416"/>
      <c r="G6" s="416"/>
      <c r="H6" s="416"/>
      <c r="I6" s="416"/>
      <c r="J6" s="416"/>
      <c r="K6" s="416"/>
      <c r="L6" s="416"/>
      <c r="M6" s="416"/>
      <c r="N6" s="416"/>
      <c r="O6" s="416"/>
      <c r="P6" s="416"/>
      <c r="Q6" s="406"/>
      <c r="T6" s="405"/>
      <c r="U6" s="416"/>
      <c r="V6" s="406"/>
      <c r="W6" s="405"/>
      <c r="X6" s="416"/>
      <c r="Y6" s="416"/>
      <c r="Z6" s="416"/>
      <c r="AA6" s="416"/>
      <c r="AB6" s="416"/>
      <c r="AC6" s="416"/>
      <c r="AD6" s="406"/>
    </row>
    <row r="7" spans="1:30" ht="9.75" customHeight="1">
      <c r="R7" s="36"/>
      <c r="S7" s="36"/>
      <c r="T7" s="36"/>
      <c r="U7" s="36"/>
      <c r="V7" s="36"/>
      <c r="W7" s="36"/>
    </row>
    <row r="8" spans="1:30" ht="9.75" customHeight="1">
      <c r="R8" s="36"/>
      <c r="S8" s="36"/>
      <c r="T8" s="36"/>
      <c r="U8" s="36"/>
      <c r="V8" s="36"/>
      <c r="W8" s="36"/>
    </row>
    <row r="9" spans="1:30" ht="19.5" customHeight="1">
      <c r="B9" s="512"/>
      <c r="C9" s="512"/>
      <c r="D9" s="488" t="s">
        <v>113</v>
      </c>
      <c r="E9" s="489"/>
      <c r="F9" s="489"/>
      <c r="G9" s="489"/>
      <c r="H9" s="489"/>
      <c r="I9" s="489"/>
      <c r="J9" s="489"/>
      <c r="K9" s="490"/>
      <c r="L9" s="488" t="s">
        <v>114</v>
      </c>
      <c r="M9" s="489"/>
      <c r="N9" s="489"/>
      <c r="O9" s="489"/>
      <c r="P9" s="489"/>
      <c r="Q9" s="489"/>
      <c r="R9" s="489"/>
      <c r="S9" s="490"/>
      <c r="T9" s="45"/>
      <c r="U9" s="45"/>
      <c r="V9" s="45"/>
      <c r="W9" s="45"/>
      <c r="X9" s="46"/>
      <c r="Y9" s="47"/>
      <c r="Z9" s="47"/>
      <c r="AA9" s="47"/>
      <c r="AB9" s="47"/>
      <c r="AC9" s="47"/>
      <c r="AD9" s="48"/>
    </row>
    <row r="10" spans="1:30" ht="15.75" customHeight="1">
      <c r="B10" s="483"/>
      <c r="C10" s="483"/>
      <c r="D10" s="491"/>
      <c r="E10" s="422"/>
      <c r="F10" s="422"/>
      <c r="G10" s="422"/>
      <c r="H10" s="422"/>
      <c r="I10" s="422"/>
      <c r="J10" s="422"/>
      <c r="K10" s="492"/>
      <c r="L10" s="491"/>
      <c r="M10" s="422"/>
      <c r="N10" s="422"/>
      <c r="O10" s="422"/>
      <c r="P10" s="422"/>
      <c r="Q10" s="422"/>
      <c r="R10" s="422"/>
      <c r="S10" s="492"/>
      <c r="T10" s="504" t="s">
        <v>34</v>
      </c>
      <c r="U10" s="504" t="s">
        <v>29</v>
      </c>
      <c r="V10" s="504" t="s">
        <v>30</v>
      </c>
      <c r="W10" s="504" t="s">
        <v>31</v>
      </c>
      <c r="X10" s="496" t="s">
        <v>115</v>
      </c>
      <c r="Y10" s="423"/>
      <c r="Z10" s="423"/>
      <c r="AA10" s="423"/>
      <c r="AB10" s="423"/>
      <c r="AC10" s="423"/>
      <c r="AD10" s="497"/>
    </row>
    <row r="11" spans="1:30" ht="15.75" customHeight="1">
      <c r="B11" s="482"/>
      <c r="C11" s="482"/>
      <c r="D11" s="493"/>
      <c r="E11" s="494"/>
      <c r="F11" s="494"/>
      <c r="G11" s="494"/>
      <c r="H11" s="494"/>
      <c r="I11" s="494"/>
      <c r="J11" s="494"/>
      <c r="K11" s="495"/>
      <c r="L11" s="493"/>
      <c r="M11" s="494"/>
      <c r="N11" s="494"/>
      <c r="O11" s="494"/>
      <c r="P11" s="494"/>
      <c r="Q11" s="494"/>
      <c r="R11" s="494"/>
      <c r="S11" s="495"/>
      <c r="T11" s="505"/>
      <c r="U11" s="505"/>
      <c r="V11" s="505"/>
      <c r="W11" s="505"/>
      <c r="X11" s="498"/>
      <c r="Y11" s="499"/>
      <c r="Z11" s="499"/>
      <c r="AA11" s="499"/>
      <c r="AB11" s="499"/>
      <c r="AC11" s="499"/>
      <c r="AD11" s="500"/>
    </row>
    <row r="12" spans="1:30" ht="20.149999999999999" customHeight="1">
      <c r="B12" s="482" t="s">
        <v>77</v>
      </c>
      <c r="C12" s="482"/>
      <c r="D12" s="484"/>
      <c r="E12" s="477"/>
      <c r="F12" s="477"/>
      <c r="G12" s="485"/>
      <c r="H12" s="476"/>
      <c r="I12" s="477"/>
      <c r="J12" s="477"/>
      <c r="K12" s="478"/>
      <c r="L12" s="484"/>
      <c r="M12" s="477"/>
      <c r="N12" s="477"/>
      <c r="O12" s="485"/>
      <c r="P12" s="476"/>
      <c r="Q12" s="477"/>
      <c r="R12" s="477"/>
      <c r="S12" s="478"/>
      <c r="T12" s="501"/>
      <c r="U12" s="501"/>
      <c r="V12" s="501"/>
      <c r="W12" s="501"/>
      <c r="X12" s="509"/>
      <c r="Y12" s="502"/>
      <c r="Z12" s="502"/>
      <c r="AA12" s="502"/>
      <c r="AB12" s="502"/>
      <c r="AC12" s="506"/>
      <c r="AD12" s="501"/>
    </row>
    <row r="13" spans="1:30" ht="25.5" customHeight="1">
      <c r="B13" s="482"/>
      <c r="C13" s="482"/>
      <c r="D13" s="486"/>
      <c r="E13" s="480"/>
      <c r="F13" s="480"/>
      <c r="G13" s="487"/>
      <c r="H13" s="479"/>
      <c r="I13" s="480"/>
      <c r="J13" s="480"/>
      <c r="K13" s="481"/>
      <c r="L13" s="486"/>
      <c r="M13" s="480"/>
      <c r="N13" s="480"/>
      <c r="O13" s="487"/>
      <c r="P13" s="479"/>
      <c r="Q13" s="480"/>
      <c r="R13" s="480"/>
      <c r="S13" s="481"/>
      <c r="T13" s="483"/>
      <c r="U13" s="483"/>
      <c r="V13" s="483"/>
      <c r="W13" s="483"/>
      <c r="X13" s="510"/>
      <c r="Y13" s="503"/>
      <c r="Z13" s="503"/>
      <c r="AA13" s="503"/>
      <c r="AB13" s="503"/>
      <c r="AC13" s="507"/>
      <c r="AD13" s="483"/>
    </row>
    <row r="14" spans="1:30" ht="20.149999999999999" customHeight="1">
      <c r="B14" s="482" t="s">
        <v>78</v>
      </c>
      <c r="C14" s="482"/>
      <c r="D14" s="484"/>
      <c r="E14" s="477"/>
      <c r="F14" s="477"/>
      <c r="G14" s="485"/>
      <c r="H14" s="476"/>
      <c r="I14" s="477"/>
      <c r="J14" s="477"/>
      <c r="K14" s="478"/>
      <c r="L14" s="484"/>
      <c r="M14" s="477"/>
      <c r="N14" s="477"/>
      <c r="O14" s="485"/>
      <c r="P14" s="476"/>
      <c r="Q14" s="477"/>
      <c r="R14" s="477"/>
      <c r="S14" s="478"/>
      <c r="T14" s="501"/>
      <c r="U14" s="501"/>
      <c r="V14" s="501"/>
      <c r="W14" s="501"/>
      <c r="X14" s="509"/>
      <c r="Y14" s="502"/>
      <c r="Z14" s="502"/>
      <c r="AA14" s="502"/>
      <c r="AB14" s="502"/>
      <c r="AC14" s="506"/>
      <c r="AD14" s="501"/>
    </row>
    <row r="15" spans="1:30" ht="25.5" customHeight="1">
      <c r="B15" s="482"/>
      <c r="C15" s="482"/>
      <c r="D15" s="486"/>
      <c r="E15" s="480"/>
      <c r="F15" s="480"/>
      <c r="G15" s="487"/>
      <c r="H15" s="479"/>
      <c r="I15" s="480"/>
      <c r="J15" s="480"/>
      <c r="K15" s="481"/>
      <c r="L15" s="486"/>
      <c r="M15" s="480"/>
      <c r="N15" s="480"/>
      <c r="O15" s="487"/>
      <c r="P15" s="479"/>
      <c r="Q15" s="480"/>
      <c r="R15" s="480"/>
      <c r="S15" s="481"/>
      <c r="T15" s="483"/>
      <c r="U15" s="483"/>
      <c r="V15" s="483"/>
      <c r="W15" s="483"/>
      <c r="X15" s="510"/>
      <c r="Y15" s="503"/>
      <c r="Z15" s="503"/>
      <c r="AA15" s="503"/>
      <c r="AB15" s="503"/>
      <c r="AC15" s="507"/>
      <c r="AD15" s="483"/>
    </row>
    <row r="16" spans="1:30" ht="20.149999999999999" customHeight="1">
      <c r="B16" s="482" t="s">
        <v>79</v>
      </c>
      <c r="C16" s="482"/>
      <c r="D16" s="484"/>
      <c r="E16" s="477"/>
      <c r="F16" s="477"/>
      <c r="G16" s="485"/>
      <c r="H16" s="476"/>
      <c r="I16" s="477"/>
      <c r="J16" s="477"/>
      <c r="K16" s="478"/>
      <c r="L16" s="484"/>
      <c r="M16" s="477"/>
      <c r="N16" s="477"/>
      <c r="O16" s="485"/>
      <c r="P16" s="476"/>
      <c r="Q16" s="477"/>
      <c r="R16" s="477"/>
      <c r="S16" s="478"/>
      <c r="T16" s="501"/>
      <c r="U16" s="501"/>
      <c r="V16" s="501"/>
      <c r="W16" s="501"/>
      <c r="X16" s="509"/>
      <c r="Y16" s="502"/>
      <c r="Z16" s="502"/>
      <c r="AA16" s="502"/>
      <c r="AB16" s="502"/>
      <c r="AC16" s="506"/>
      <c r="AD16" s="501"/>
    </row>
    <row r="17" spans="2:30" ht="25.5" customHeight="1">
      <c r="B17" s="482"/>
      <c r="C17" s="482"/>
      <c r="D17" s="486"/>
      <c r="E17" s="480"/>
      <c r="F17" s="480"/>
      <c r="G17" s="487"/>
      <c r="H17" s="479"/>
      <c r="I17" s="480"/>
      <c r="J17" s="480"/>
      <c r="K17" s="481"/>
      <c r="L17" s="486"/>
      <c r="M17" s="480"/>
      <c r="N17" s="480"/>
      <c r="O17" s="487"/>
      <c r="P17" s="479"/>
      <c r="Q17" s="480"/>
      <c r="R17" s="480"/>
      <c r="S17" s="481"/>
      <c r="T17" s="483"/>
      <c r="U17" s="483"/>
      <c r="V17" s="483"/>
      <c r="W17" s="483"/>
      <c r="X17" s="510"/>
      <c r="Y17" s="503"/>
      <c r="Z17" s="503"/>
      <c r="AA17" s="503"/>
      <c r="AB17" s="503"/>
      <c r="AC17" s="507"/>
      <c r="AD17" s="483"/>
    </row>
    <row r="18" spans="2:30" ht="20.149999999999999" customHeight="1">
      <c r="B18" s="482" t="s">
        <v>80</v>
      </c>
      <c r="C18" s="482"/>
      <c r="D18" s="484"/>
      <c r="E18" s="477"/>
      <c r="F18" s="477"/>
      <c r="G18" s="485"/>
      <c r="H18" s="476"/>
      <c r="I18" s="477"/>
      <c r="J18" s="477"/>
      <c r="K18" s="478"/>
      <c r="L18" s="484"/>
      <c r="M18" s="477"/>
      <c r="N18" s="477"/>
      <c r="O18" s="485"/>
      <c r="P18" s="476"/>
      <c r="Q18" s="477"/>
      <c r="R18" s="477"/>
      <c r="S18" s="478"/>
      <c r="T18" s="501"/>
      <c r="U18" s="501"/>
      <c r="V18" s="501"/>
      <c r="W18" s="501"/>
      <c r="X18" s="509"/>
      <c r="Y18" s="502"/>
      <c r="Z18" s="502"/>
      <c r="AA18" s="502"/>
      <c r="AB18" s="502"/>
      <c r="AC18" s="506"/>
      <c r="AD18" s="501"/>
    </row>
    <row r="19" spans="2:30" ht="25.5" customHeight="1">
      <c r="B19" s="482"/>
      <c r="C19" s="482"/>
      <c r="D19" s="486"/>
      <c r="E19" s="480"/>
      <c r="F19" s="480"/>
      <c r="G19" s="487"/>
      <c r="H19" s="479"/>
      <c r="I19" s="480"/>
      <c r="J19" s="480"/>
      <c r="K19" s="481"/>
      <c r="L19" s="486"/>
      <c r="M19" s="480"/>
      <c r="N19" s="480"/>
      <c r="O19" s="487"/>
      <c r="P19" s="479"/>
      <c r="Q19" s="480"/>
      <c r="R19" s="480"/>
      <c r="S19" s="481"/>
      <c r="T19" s="483"/>
      <c r="U19" s="483"/>
      <c r="V19" s="483"/>
      <c r="W19" s="483"/>
      <c r="X19" s="510"/>
      <c r="Y19" s="503"/>
      <c r="Z19" s="503"/>
      <c r="AA19" s="503"/>
      <c r="AB19" s="503"/>
      <c r="AC19" s="507"/>
      <c r="AD19" s="483"/>
    </row>
    <row r="20" spans="2:30" ht="20.149999999999999" customHeight="1">
      <c r="B20" s="482" t="s">
        <v>80</v>
      </c>
      <c r="C20" s="482"/>
      <c r="D20" s="484"/>
      <c r="E20" s="477"/>
      <c r="F20" s="477"/>
      <c r="G20" s="485"/>
      <c r="H20" s="476"/>
      <c r="I20" s="477"/>
      <c r="J20" s="477"/>
      <c r="K20" s="478"/>
      <c r="L20" s="484"/>
      <c r="M20" s="477"/>
      <c r="N20" s="477"/>
      <c r="O20" s="485"/>
      <c r="P20" s="476"/>
      <c r="Q20" s="477"/>
      <c r="R20" s="477"/>
      <c r="S20" s="478"/>
      <c r="T20" s="501"/>
      <c r="U20" s="501"/>
      <c r="V20" s="501"/>
      <c r="W20" s="501"/>
      <c r="X20" s="509"/>
      <c r="Y20" s="502"/>
      <c r="Z20" s="502"/>
      <c r="AA20" s="502"/>
      <c r="AB20" s="502"/>
      <c r="AC20" s="506"/>
      <c r="AD20" s="501"/>
    </row>
    <row r="21" spans="2:30" ht="25.5" customHeight="1">
      <c r="B21" s="482"/>
      <c r="C21" s="482"/>
      <c r="D21" s="486"/>
      <c r="E21" s="480"/>
      <c r="F21" s="480"/>
      <c r="G21" s="487"/>
      <c r="H21" s="479"/>
      <c r="I21" s="480"/>
      <c r="J21" s="480"/>
      <c r="K21" s="481"/>
      <c r="L21" s="486"/>
      <c r="M21" s="480"/>
      <c r="N21" s="480"/>
      <c r="O21" s="487"/>
      <c r="P21" s="479"/>
      <c r="Q21" s="480"/>
      <c r="R21" s="480"/>
      <c r="S21" s="481"/>
      <c r="T21" s="483"/>
      <c r="U21" s="483"/>
      <c r="V21" s="483"/>
      <c r="W21" s="483"/>
      <c r="X21" s="510"/>
      <c r="Y21" s="503"/>
      <c r="Z21" s="503"/>
      <c r="AA21" s="503"/>
      <c r="AB21" s="503"/>
      <c r="AC21" s="507"/>
      <c r="AD21" s="483"/>
    </row>
    <row r="22" spans="2:30" ht="20.149999999999999" customHeight="1">
      <c r="B22" s="35" t="s">
        <v>116</v>
      </c>
      <c r="C22" s="36"/>
      <c r="D22" s="36"/>
      <c r="E22" s="36"/>
      <c r="F22" s="36"/>
    </row>
    <row r="23" spans="2:30" ht="20.149999999999999" customHeight="1">
      <c r="B23" s="36"/>
      <c r="C23" s="36"/>
      <c r="D23" s="36"/>
      <c r="E23" s="36"/>
      <c r="F23" s="36"/>
      <c r="G23" s="36"/>
    </row>
    <row r="24" spans="2:30" ht="20.149999999999999" customHeight="1">
      <c r="B24" s="36"/>
      <c r="C24" s="36" t="s">
        <v>117</v>
      </c>
      <c r="D24" s="36"/>
      <c r="E24" s="36"/>
      <c r="F24" s="36"/>
      <c r="G24" s="36"/>
    </row>
    <row r="25" spans="2:30" ht="19.5" customHeight="1">
      <c r="B25" s="34"/>
      <c r="C25" s="34"/>
      <c r="D25" s="34"/>
      <c r="E25" s="34"/>
      <c r="F25" s="34"/>
      <c r="G25" s="34"/>
    </row>
    <row r="26" spans="2:30" ht="20.149999999999999" customHeight="1">
      <c r="B26" s="34"/>
      <c r="C26" s="422" t="s">
        <v>101</v>
      </c>
      <c r="D26" s="422"/>
      <c r="E26" s="422"/>
      <c r="F26" s="422"/>
      <c r="G26" s="422"/>
      <c r="H26" s="34" t="s">
        <v>102</v>
      </c>
      <c r="I26" s="422"/>
      <c r="J26" s="422"/>
      <c r="K26" s="34" t="s">
        <v>103</v>
      </c>
      <c r="L26" s="422"/>
      <c r="M26" s="422"/>
      <c r="N26" s="422"/>
      <c r="O26" s="34" t="s">
        <v>104</v>
      </c>
    </row>
    <row r="27" spans="2:30" ht="20.149999999999999" customHeight="1"/>
    <row r="28" spans="2:30" ht="20.149999999999999" customHeight="1">
      <c r="E28" s="417" t="str">
        <f>IF(入力用紙!$E$5="","",入力用紙!$E$5)</f>
        <v/>
      </c>
      <c r="F28" s="417"/>
      <c r="G28" s="417"/>
      <c r="H28" s="417"/>
      <c r="I28" s="417"/>
      <c r="J28" s="417"/>
      <c r="K28" s="417"/>
      <c r="L28" s="417"/>
      <c r="M28" s="417"/>
      <c r="N28" s="508" t="s">
        <v>105</v>
      </c>
      <c r="O28" s="508"/>
      <c r="P28" s="508"/>
      <c r="Q28" s="508"/>
      <c r="R28" s="508"/>
      <c r="S28" s="416" t="str">
        <f>IF(入力用紙!$E$7="","",入力用紙!$E$7)&amp;"　"&amp;IF(入力用紙!$F$7="","",入力用紙!$F$7)</f>
        <v>　</v>
      </c>
      <c r="T28" s="416"/>
      <c r="U28" s="416"/>
      <c r="V28" s="416"/>
      <c r="W28" s="416"/>
      <c r="X28" s="416"/>
      <c r="Y28" s="416"/>
      <c r="Z28" s="416"/>
      <c r="AA28" s="41" t="s">
        <v>89</v>
      </c>
    </row>
    <row r="29" spans="2:30" ht="20.149999999999999" customHeight="1"/>
    <row r="30" spans="2:30" ht="20.149999999999999" customHeight="1"/>
    <row r="31" spans="2:30" ht="20.149999999999999" customHeight="1"/>
    <row r="32" spans="2:30" ht="20.149999999999999" customHeight="1"/>
    <row r="33" ht="20.149999999999999" customHeight="1"/>
  </sheetData>
  <sheetProtection sheet="1" formatCells="0"/>
  <protectedRanges>
    <protectedRange sqref="E26 I26 L26 D12:AD21" name="範囲1"/>
  </protectedRanges>
  <mergeCells count="102">
    <mergeCell ref="A2:AD2"/>
    <mergeCell ref="B9:C9"/>
    <mergeCell ref="C26:D26"/>
    <mergeCell ref="E26:G26"/>
    <mergeCell ref="I26:J26"/>
    <mergeCell ref="L26:N26"/>
    <mergeCell ref="U12:U13"/>
    <mergeCell ref="U14:U15"/>
    <mergeCell ref="U16:U17"/>
    <mergeCell ref="U18:U19"/>
    <mergeCell ref="AA14:AA15"/>
    <mergeCell ref="AA16:AA17"/>
    <mergeCell ref="AA18:AA19"/>
    <mergeCell ref="AA20:AA21"/>
    <mergeCell ref="X18:X19"/>
    <mergeCell ref="X20:X21"/>
    <mergeCell ref="Y12:Y13"/>
    <mergeCell ref="Y14:Y15"/>
    <mergeCell ref="Y16:Y17"/>
    <mergeCell ref="Y18:Y19"/>
    <mergeCell ref="Y20:Y21"/>
    <mergeCell ref="AD14:AD15"/>
    <mergeCell ref="AD16:AD17"/>
    <mergeCell ref="AD18:AD19"/>
    <mergeCell ref="E28:M28"/>
    <mergeCell ref="N28:R28"/>
    <mergeCell ref="S28:Z28"/>
    <mergeCell ref="T10:T11"/>
    <mergeCell ref="T12:T13"/>
    <mergeCell ref="T14:T15"/>
    <mergeCell ref="T16:T17"/>
    <mergeCell ref="T18:T19"/>
    <mergeCell ref="T20:T21"/>
    <mergeCell ref="U10:U11"/>
    <mergeCell ref="W14:W15"/>
    <mergeCell ref="W16:W17"/>
    <mergeCell ref="W18:W19"/>
    <mergeCell ref="W20:W21"/>
    <mergeCell ref="U20:U21"/>
    <mergeCell ref="V10:V11"/>
    <mergeCell ref="V12:V13"/>
    <mergeCell ref="V14:V15"/>
    <mergeCell ref="V16:V17"/>
    <mergeCell ref="V18:V19"/>
    <mergeCell ref="V20:V21"/>
    <mergeCell ref="X12:X13"/>
    <mergeCell ref="X14:X15"/>
    <mergeCell ref="X16:X17"/>
    <mergeCell ref="AB14:AB15"/>
    <mergeCell ref="AC12:AC13"/>
    <mergeCell ref="AC14:AC15"/>
    <mergeCell ref="AD20:AD21"/>
    <mergeCell ref="B20:C21"/>
    <mergeCell ref="B18:C19"/>
    <mergeCell ref="B16:C17"/>
    <mergeCell ref="D18:G19"/>
    <mergeCell ref="H18:K19"/>
    <mergeCell ref="AB16:AB17"/>
    <mergeCell ref="AB18:AB19"/>
    <mergeCell ref="AB20:AB21"/>
    <mergeCell ref="AC16:AC17"/>
    <mergeCell ref="AC18:AC19"/>
    <mergeCell ref="AC20:AC21"/>
    <mergeCell ref="Z12:Z13"/>
    <mergeCell ref="Z14:Z15"/>
    <mergeCell ref="Z16:Z17"/>
    <mergeCell ref="Z18:Z19"/>
    <mergeCell ref="Z20:Z21"/>
    <mergeCell ref="D20:G21"/>
    <mergeCell ref="H20:K21"/>
    <mergeCell ref="L20:O21"/>
    <mergeCell ref="P20:S21"/>
    <mergeCell ref="T5:V6"/>
    <mergeCell ref="E5:M6"/>
    <mergeCell ref="N5:Q6"/>
    <mergeCell ref="W5:AD6"/>
    <mergeCell ref="D9:K11"/>
    <mergeCell ref="L9:S11"/>
    <mergeCell ref="X10:AD11"/>
    <mergeCell ref="L12:O13"/>
    <mergeCell ref="P12:S13"/>
    <mergeCell ref="AD12:AD13"/>
    <mergeCell ref="AA12:AA13"/>
    <mergeCell ref="W10:W11"/>
    <mergeCell ref="W12:W13"/>
    <mergeCell ref="AB12:AB13"/>
    <mergeCell ref="P16:S17"/>
    <mergeCell ref="B5:D6"/>
    <mergeCell ref="B12:C13"/>
    <mergeCell ref="B10:C11"/>
    <mergeCell ref="D12:G13"/>
    <mergeCell ref="H12:K13"/>
    <mergeCell ref="L18:O19"/>
    <mergeCell ref="P18:S19"/>
    <mergeCell ref="B14:C15"/>
    <mergeCell ref="D14:G15"/>
    <mergeCell ref="H14:K15"/>
    <mergeCell ref="L14:O15"/>
    <mergeCell ref="P14:S15"/>
    <mergeCell ref="D16:G17"/>
    <mergeCell ref="H16:K17"/>
    <mergeCell ref="L16:O17"/>
  </mergeCells>
  <phoneticPr fontId="3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7</vt:i4>
      </vt:variant>
    </vt:vector>
  </HeadingPairs>
  <TitlesOfParts>
    <vt:vector size="24" baseType="lpstr">
      <vt:lpstr>女子団体エントリー</vt:lpstr>
      <vt:lpstr>男子団体エントリー</vt:lpstr>
      <vt:lpstr>はじめにお読みください</vt:lpstr>
      <vt:lpstr>入力用紙</vt:lpstr>
      <vt:lpstr>入力用紙 (元データ)</vt:lpstr>
      <vt:lpstr>大会申込書2</vt:lpstr>
      <vt:lpstr>男子変更届</vt:lpstr>
      <vt:lpstr>男子団体書類</vt:lpstr>
      <vt:lpstr>女子変更届</vt:lpstr>
      <vt:lpstr>女子団体書類</vt:lpstr>
      <vt:lpstr>男女個人申込書</vt:lpstr>
      <vt:lpstr>団体男女名票</vt:lpstr>
      <vt:lpstr>男子個票</vt:lpstr>
      <vt:lpstr>女子個票</vt:lpstr>
      <vt:lpstr>集計(当番校用)</vt:lpstr>
      <vt:lpstr>集計(当番校用) (控え)</vt:lpstr>
      <vt:lpstr>個人戦名票</vt:lpstr>
      <vt:lpstr>女子個票!Print_Area</vt:lpstr>
      <vt:lpstr>女子団体エントリー!Print_Area</vt:lpstr>
      <vt:lpstr>女子団体書類!Print_Area</vt:lpstr>
      <vt:lpstr>団体男女名票!Print_Area</vt:lpstr>
      <vt:lpstr>男子個票!Print_Area</vt:lpstr>
      <vt:lpstr>男子団体エントリー!Print_Area</vt:lpstr>
      <vt:lpstr>男子団体書類!Print_Area</vt:lpstr>
    </vt:vector>
  </TitlesOfParts>
  <Company>札第一・進路委員会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健司</dc:creator>
  <cp:lastModifiedBy>TE080　髙原聡</cp:lastModifiedBy>
  <cp:lastPrinted>2026-05-11T07:51:38Z</cp:lastPrinted>
  <dcterms:created xsi:type="dcterms:W3CDTF">2003-01-22T03:55:47Z</dcterms:created>
  <dcterms:modified xsi:type="dcterms:W3CDTF">2026-05-18T05:03:44Z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